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ick\EigeneDateien\Tarife\Höchsttarif Schönau a.K\Unterlagen zur Satzung vom 12.05.2023\"/>
    </mc:Choice>
  </mc:AlternateContent>
  <bookViews>
    <workbookView xWindow="-105" yWindow="-105" windowWidth="23250" windowHeight="12570" tabRatio="918"/>
  </bookViews>
  <sheets>
    <sheet name="Trennungsrechnung" sheetId="3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Ind1" localSheetId="0">#REF!</definedName>
    <definedName name="_Ind1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JG100" localSheetId="0">#REF!</definedName>
    <definedName name="_JG100">#REF!</definedName>
    <definedName name="_JG12000" localSheetId="0">#REF!</definedName>
    <definedName name="_JG12000">#REF!</definedName>
    <definedName name="_JG199" localSheetId="0">#REF!</definedName>
    <definedName name="_JG199">#REF!</definedName>
    <definedName name="_JG200" localSheetId="0">#REF!</definedName>
    <definedName name="_JG200">#REF!</definedName>
    <definedName name="_JG22000" localSheetId="0">#REF!</definedName>
    <definedName name="_JG22000">#REF!</definedName>
    <definedName name="_JG299" localSheetId="0">#REF!</definedName>
    <definedName name="_JG299">#REF!</definedName>
    <definedName name="_ZB90" localSheetId="0">[1]Überschuss!#REF!</definedName>
    <definedName name="_ZB90">[1]Überschuss!#REF!</definedName>
    <definedName name="apri" localSheetId="0">#REF!</definedName>
    <definedName name="apri">#REF!</definedName>
    <definedName name="deze" localSheetId="0">#REF!</definedName>
    <definedName name="deze">#REF!</definedName>
    <definedName name="dgmh" localSheetId="0">[2]Daten!$A$2</definedName>
    <definedName name="dgmh">[2]Daten!$A$2</definedName>
    <definedName name="dgph" localSheetId="0">[2]Daten!$A$1</definedName>
    <definedName name="dgph">[2]Daten!$A$1</definedName>
    <definedName name="_xlnm.Print_Area" localSheetId="0">Trennungsrechnung!$A$1:$Z$85</definedName>
    <definedName name="Erdöl_Erdgas">'[3]GP Nr. 05,06,08'!$B$88</definedName>
    <definedName name="febr" localSheetId="0">#REF!</definedName>
    <definedName name="febr">#REF!</definedName>
    <definedName name="jahr" localSheetId="0">#REF!</definedName>
    <definedName name="jahr">#REF!</definedName>
    <definedName name="juli" localSheetId="0">#REF!</definedName>
    <definedName name="juli">#REF!</definedName>
    <definedName name="juni" localSheetId="0">#REF!</definedName>
    <definedName name="juni">#REF!</definedName>
    <definedName name="Kohle">'[3]GP Nr. 05,06,08'!$B$28</definedName>
    <definedName name="lfdjahr" localSheetId="0">#REF!</definedName>
    <definedName name="lfdjahr">#REF!</definedName>
    <definedName name="lfdmonat" localSheetId="0">#REF!</definedName>
    <definedName name="lfdmonat">#REF!</definedName>
    <definedName name="mai" localSheetId="0">#REF!</definedName>
    <definedName name="mai">#REF!</definedName>
    <definedName name="märz" localSheetId="0">#REF!</definedName>
    <definedName name="märz">#REF!</definedName>
    <definedName name="mo" localSheetId="0">#REF!</definedName>
    <definedName name="mo">#REF!</definedName>
    <definedName name="monat" localSheetId="0">#REF!</definedName>
    <definedName name="monat">#REF!</definedName>
    <definedName name="movj" localSheetId="0">#REF!</definedName>
    <definedName name="movj">#REF!</definedName>
    <definedName name="nove" localSheetId="0">#REF!</definedName>
    <definedName name="nove">#REF!</definedName>
    <definedName name="okto" localSheetId="0">#REF!</definedName>
    <definedName name="okto">#REF!</definedName>
    <definedName name="sept" localSheetId="0">#REF!</definedName>
    <definedName name="sept">#REF!</definedName>
    <definedName name="swtnt" localSheetId="0">#REF!</definedName>
    <definedName name="swtnt">#REF!</definedName>
    <definedName name="tabelle">[4]Tabelle1!$A$1:$B$8</definedName>
    <definedName name="überschrift">[5]Daten!$A$1</definedName>
    <definedName name="vorjahr" localSheetId="0">#REF!</definedName>
    <definedName name="vorjahr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" i="38" l="1"/>
  <c r="R35" i="38"/>
  <c r="R33" i="38" s="1"/>
  <c r="R26" i="38"/>
  <c r="R12" i="38" s="1"/>
  <c r="N26" i="38"/>
  <c r="N12" i="38"/>
  <c r="N40" i="38"/>
  <c r="N35" i="38"/>
  <c r="H21" i="38"/>
  <c r="L21" i="38" s="1"/>
  <c r="P21" i="38" s="1"/>
  <c r="X21" i="38" s="1"/>
  <c r="H20" i="38"/>
  <c r="L20" i="38" s="1"/>
  <c r="P20" i="38" s="1"/>
  <c r="X20" i="38" s="1"/>
  <c r="H19" i="38"/>
  <c r="L19" i="38" s="1"/>
  <c r="P19" i="38" s="1"/>
  <c r="X19" i="38" s="1"/>
  <c r="H23" i="38"/>
  <c r="L23" i="38"/>
  <c r="P23" i="38" s="1"/>
  <c r="X23" i="38" s="1"/>
  <c r="H15" i="38"/>
  <c r="L15" i="38" s="1"/>
  <c r="P15" i="38" s="1"/>
  <c r="X15" i="38" s="1"/>
  <c r="D35" i="38"/>
  <c r="X72" i="38"/>
  <c r="H22" i="38"/>
  <c r="L22" i="38" s="1"/>
  <c r="P22" i="38" s="1"/>
  <c r="X22" i="38" s="1"/>
  <c r="V72" i="38"/>
  <c r="W72" i="38"/>
  <c r="B76" i="38"/>
  <c r="A8" i="38"/>
  <c r="H44" i="38"/>
  <c r="L44" i="38" s="1"/>
  <c r="P44" i="38" s="1"/>
  <c r="X44" i="38" s="1"/>
  <c r="H30" i="38"/>
  <c r="L30" i="38" s="1"/>
  <c r="P30" i="38" s="1"/>
  <c r="X30" i="38" s="1"/>
  <c r="H16" i="38"/>
  <c r="L16" i="38"/>
  <c r="P16" i="38" s="1"/>
  <c r="X16" i="38" s="1"/>
  <c r="H14" i="38"/>
  <c r="L14" i="38"/>
  <c r="P14" i="38"/>
  <c r="X14" i="38" s="1"/>
  <c r="L72" i="38"/>
  <c r="J72" i="38"/>
  <c r="J40" i="38"/>
  <c r="J35" i="38"/>
  <c r="H66" i="38"/>
  <c r="L66" i="38" s="1"/>
  <c r="P66" i="38" s="1"/>
  <c r="X66" i="38" s="1"/>
  <c r="H65" i="38"/>
  <c r="L65" i="38"/>
  <c r="P65" i="38" s="1"/>
  <c r="X65" i="38" s="1"/>
  <c r="H64" i="38"/>
  <c r="L64" i="38" s="1"/>
  <c r="P64" i="38" s="1"/>
  <c r="X64" i="38" s="1"/>
  <c r="H63" i="38"/>
  <c r="L63" i="38" s="1"/>
  <c r="P63" i="38" s="1"/>
  <c r="X63" i="38" s="1"/>
  <c r="H61" i="38"/>
  <c r="L61" i="38" s="1"/>
  <c r="P61" i="38" s="1"/>
  <c r="X61" i="38" s="1"/>
  <c r="H60" i="38"/>
  <c r="L60" i="38"/>
  <c r="P60" i="38"/>
  <c r="X60" i="38" s="1"/>
  <c r="H59" i="38"/>
  <c r="L59" i="38"/>
  <c r="P59" i="38" s="1"/>
  <c r="X59" i="38" s="1"/>
  <c r="H58" i="38"/>
  <c r="L58" i="38"/>
  <c r="P58" i="38" s="1"/>
  <c r="X58" i="38" s="1"/>
  <c r="H57" i="38"/>
  <c r="L57" i="38" s="1"/>
  <c r="P57" i="38" s="1"/>
  <c r="X57" i="38" s="1"/>
  <c r="V40" i="38"/>
  <c r="V33" i="38" s="1"/>
  <c r="V35" i="38"/>
  <c r="V26" i="38"/>
  <c r="V12" i="38" s="1"/>
  <c r="Z74" i="38"/>
  <c r="D40" i="38"/>
  <c r="D26" i="38"/>
  <c r="D12" i="38"/>
  <c r="T40" i="38"/>
  <c r="F40" i="38"/>
  <c r="T35" i="38"/>
  <c r="H52" i="38"/>
  <c r="L52" i="38" s="1"/>
  <c r="P52" i="38" s="1"/>
  <c r="X52" i="38" s="1"/>
  <c r="T72" i="38"/>
  <c r="H72" i="38"/>
  <c r="F72" i="38"/>
  <c r="D72" i="38"/>
  <c r="H37" i="38"/>
  <c r="L37" i="38" s="1"/>
  <c r="P37" i="38" s="1"/>
  <c r="X37" i="38" s="1"/>
  <c r="H76" i="38"/>
  <c r="L76" i="38"/>
  <c r="P76" i="38" s="1"/>
  <c r="X76" i="38" s="1"/>
  <c r="H77" i="38"/>
  <c r="L77" i="38" s="1"/>
  <c r="P77" i="38" s="1"/>
  <c r="X77" i="38" s="1"/>
  <c r="F26" i="38"/>
  <c r="F12" i="38" s="1"/>
  <c r="F35" i="38"/>
  <c r="F33" i="38" s="1"/>
  <c r="T26" i="38"/>
  <c r="T12" i="38"/>
  <c r="J26" i="38"/>
  <c r="J12" i="38" s="1"/>
  <c r="H38" i="38"/>
  <c r="L38" i="38" s="1"/>
  <c r="P38" i="38" s="1"/>
  <c r="X38" i="38" s="1"/>
  <c r="H25" i="38"/>
  <c r="L25" i="38" s="1"/>
  <c r="P25" i="38" s="1"/>
  <c r="X25" i="38" s="1"/>
  <c r="H53" i="38"/>
  <c r="L53" i="38" s="1"/>
  <c r="P53" i="38" s="1"/>
  <c r="X53" i="38" s="1"/>
  <c r="H51" i="38"/>
  <c r="L51" i="38" s="1"/>
  <c r="P51" i="38" s="1"/>
  <c r="X51" i="38" s="1"/>
  <c r="H49" i="38"/>
  <c r="L49" i="38" s="1"/>
  <c r="P49" i="38" s="1"/>
  <c r="X49" i="38" s="1"/>
  <c r="H48" i="38"/>
  <c r="L48" i="38" s="1"/>
  <c r="P48" i="38" s="1"/>
  <c r="X48" i="38" s="1"/>
  <c r="H47" i="38"/>
  <c r="L47" i="38" s="1"/>
  <c r="P47" i="38" s="1"/>
  <c r="X47" i="38" s="1"/>
  <c r="H45" i="38"/>
  <c r="L45" i="38"/>
  <c r="P45" i="38"/>
  <c r="X45" i="38" s="1"/>
  <c r="H43" i="38"/>
  <c r="L43" i="38"/>
  <c r="P43" i="38" s="1"/>
  <c r="X43" i="38" s="1"/>
  <c r="H42" i="38"/>
  <c r="L42" i="38" s="1"/>
  <c r="P42" i="38" s="1"/>
  <c r="X42" i="38" s="1"/>
  <c r="H17" i="38"/>
  <c r="L17" i="38"/>
  <c r="P17" i="38" s="1"/>
  <c r="X17" i="38" s="1"/>
  <c r="H18" i="38"/>
  <c r="L18" i="38"/>
  <c r="P18" i="38" s="1"/>
  <c r="X18" i="38" s="1"/>
  <c r="H24" i="38"/>
  <c r="L24" i="38" s="1"/>
  <c r="P24" i="38" s="1"/>
  <c r="X24" i="38" s="1"/>
  <c r="H27" i="38"/>
  <c r="L27" i="38" s="1"/>
  <c r="P27" i="38" s="1"/>
  <c r="X27" i="38" s="1"/>
  <c r="H28" i="38"/>
  <c r="L28" i="38" s="1"/>
  <c r="P28" i="38" s="1"/>
  <c r="X28" i="38" s="1"/>
  <c r="H29" i="38"/>
  <c r="L29" i="38" s="1"/>
  <c r="P29" i="38" s="1"/>
  <c r="X29" i="38" s="1"/>
  <c r="H31" i="38"/>
  <c r="L31" i="38" s="1"/>
  <c r="P31" i="38" s="1"/>
  <c r="X31" i="38" s="1"/>
  <c r="N33" i="38"/>
  <c r="N62" i="38" s="1"/>
  <c r="N68" i="38" s="1"/>
  <c r="H40" i="38"/>
  <c r="L40" i="38" s="1"/>
  <c r="P40" i="38" s="1"/>
  <c r="J33" i="38"/>
  <c r="J62" i="38" l="1"/>
  <c r="J68" i="38" s="1"/>
  <c r="D33" i="38"/>
  <c r="H33" i="38" s="1"/>
  <c r="L33" i="38" s="1"/>
  <c r="P33" i="38" s="1"/>
  <c r="X33" i="38" s="1"/>
  <c r="T33" i="38"/>
  <c r="T62" i="38" s="1"/>
  <c r="T68" i="38" s="1"/>
  <c r="H26" i="38"/>
  <c r="L26" i="38" s="1"/>
  <c r="P26" i="38" s="1"/>
  <c r="X26" i="38" s="1"/>
  <c r="R62" i="38"/>
  <c r="R68" i="38" s="1"/>
  <c r="F62" i="38"/>
  <c r="F68" i="38" s="1"/>
  <c r="H35" i="38"/>
  <c r="L35" i="38" s="1"/>
  <c r="P35" i="38" s="1"/>
  <c r="X35" i="38" s="1"/>
  <c r="X40" i="38"/>
  <c r="V62" i="38"/>
  <c r="V68" i="38" s="1"/>
  <c r="D62" i="38"/>
  <c r="D68" i="38" s="1"/>
  <c r="H12" i="38"/>
  <c r="L12" i="38" l="1"/>
  <c r="P12" i="38" s="1"/>
  <c r="X12" i="38" s="1"/>
  <c r="H62" i="38"/>
  <c r="L62" i="38" l="1"/>
  <c r="P62" i="38" s="1"/>
  <c r="X62" i="38" s="1"/>
  <c r="H68" i="38"/>
  <c r="L68" i="38" s="1"/>
  <c r="P68" i="38" s="1"/>
  <c r="X68" i="38" s="1"/>
</calcChain>
</file>

<file path=xl/sharedStrings.xml><?xml version="1.0" encoding="utf-8"?>
<sst xmlns="http://schemas.openxmlformats.org/spreadsheetml/2006/main" count="86" uniqueCount="80">
  <si>
    <t>Personalaufwand</t>
  </si>
  <si>
    <t>Gesamtunternehmen (Eintragungen gemäß GuV)</t>
  </si>
  <si>
    <t>Verbleib Verkehrssparte</t>
  </si>
  <si>
    <t xml:space="preserve">fahrzeitabhängige Kosten </t>
  </si>
  <si>
    <t>ergänzende Abfrageparameter</t>
  </si>
  <si>
    <t>Sonstige betriebliche Erträge</t>
  </si>
  <si>
    <t>Erträge</t>
  </si>
  <si>
    <t>Abzüglich verkehrsfremde Geschäftstätigkeit</t>
  </si>
  <si>
    <t>Raum- und Gebäudemieten, Pachten</t>
  </si>
  <si>
    <t>Fahrzeughaftpflicht und Kaskoversicherung</t>
  </si>
  <si>
    <t>Sonstige Versicherungen</t>
  </si>
  <si>
    <t xml:space="preserve">Sonstige Erträge </t>
  </si>
  <si>
    <t>Erträge aus erhöhten Beförderungsentgelten</t>
  </si>
  <si>
    <t>Sonstiges</t>
  </si>
  <si>
    <t xml:space="preserve">Sonstiges </t>
  </si>
  <si>
    <t>Erträge aus Beteiligungen</t>
  </si>
  <si>
    <t>Erträge aus Wertpapieren</t>
  </si>
  <si>
    <t>sonstige Zinsen und ähnliche Erträge</t>
  </si>
  <si>
    <t>Abschreibungen auf Finanzanlagen</t>
  </si>
  <si>
    <t>Zinsen und ähnliche Aufwendungen</t>
  </si>
  <si>
    <t>Ergebnis der gewöhnlichen Geschäftstätigkeit</t>
  </si>
  <si>
    <t>außerordentliche Aufwendungen</t>
  </si>
  <si>
    <t>Steuern und Einkommen aus Ertrag</t>
  </si>
  <si>
    <t>sonstige Steuern</t>
  </si>
  <si>
    <t>Betriebsergebnis</t>
  </si>
  <si>
    <t>übrige sonstige betriebliche Aufwendungen</t>
  </si>
  <si>
    <t>sonstige Umsatzerlöse</t>
  </si>
  <si>
    <t>sonstige Roh-, Hilfs- und Betriebsstoffe</t>
  </si>
  <si>
    <t>SGB IX-Mittel (Schwerbehindertenverkehre)</t>
  </si>
  <si>
    <t>Treibstoff</t>
  </si>
  <si>
    <t>außerordentliche Erträge</t>
  </si>
  <si>
    <t>Anmerkungen</t>
  </si>
  <si>
    <t>Vermietung Werbeflächen (Fahrzeuge, Haltestellen)</t>
  </si>
  <si>
    <t>Erlöse sonstige Dienstleistungen für Dritte</t>
  </si>
  <si>
    <t>Bestandsänderung unfertige/fertige Erzeugnisse</t>
  </si>
  <si>
    <t>aktivierte Eigenleistungen</t>
  </si>
  <si>
    <t>Antragsteller</t>
  </si>
  <si>
    <t>Abschreibungen auf Fahrzeuge</t>
  </si>
  <si>
    <t>Fixkosten</t>
  </si>
  <si>
    <t>Sonstige Kosten</t>
  </si>
  <si>
    <t>kilometerabhängige Kosten</t>
  </si>
  <si>
    <t>Stufe 1</t>
  </si>
  <si>
    <t>Stufe 2</t>
  </si>
  <si>
    <t>Stufe 3</t>
  </si>
  <si>
    <t>Bezogene Leistungen für Fahrleistungen (insb. Subunternehmer)</t>
  </si>
  <si>
    <t>andere bezogene Leistungen</t>
  </si>
  <si>
    <t>andere Abschreibungen</t>
  </si>
  <si>
    <t>Ort / Datum</t>
  </si>
  <si>
    <t>Unterschrift / Stempel
Wirtschafts-prüfer</t>
  </si>
  <si>
    <t>Material- / sonstige betr. Aufwendungen u. Abschreibungen</t>
  </si>
  <si>
    <t>Personal-
aufwand</t>
  </si>
  <si>
    <t>Aufwendungen</t>
  </si>
  <si>
    <t>davon durch Subunternehmer</t>
  </si>
  <si>
    <t>Betrachtungsjahr</t>
  </si>
  <si>
    <t>Material- / sonstige betr. Aufwendungen
u. Abschreibungen</t>
  </si>
  <si>
    <t>sonstige Zuschüsse und Ausgleichszahlungen</t>
  </si>
  <si>
    <t>Es wird bestätigt, dass
- die Eintragungen betreffend das Gesamtunternehmen dem tatsächlichen Jahresabschluss des Verkehrsunternehmen entsprechen.
- das Verkehrsunternehmen bei der Anfertigung der Trennunsrechnung die Vorgaben der Nr. 5 des Anhangs der Verordnung (EG) Nr. 1370 / 2007 sowie die Durchführungsvorschriften beachet hat.</t>
  </si>
  <si>
    <t>Abzüglich sonstige Tätigkeiten im Verkehrsbereich</t>
  </si>
  <si>
    <t>Personalaufwand Fahrdienst</t>
  </si>
  <si>
    <t>sonstiger Personalaufwand</t>
  </si>
  <si>
    <t>Trennungsrechnung</t>
  </si>
  <si>
    <t>Schülerzeitkarten / Sammelzeitkarten</t>
  </si>
  <si>
    <t>Erlöse aus Kurkarten</t>
  </si>
  <si>
    <t>Ausgleich aus Jugendticket</t>
  </si>
  <si>
    <t>Erträge nach 45a PBefG</t>
  </si>
  <si>
    <t>Zuscheidung für 365 € Ticket / Anwendung</t>
  </si>
  <si>
    <t>Fahrscheinverkauf (Verkehrseinnahmen) aus Zeitfahrausweisen</t>
  </si>
  <si>
    <t>Ausgleich Gemeinde Schönau a. Königssee</t>
  </si>
  <si>
    <t xml:space="preserve">Fahrscheinverkauf (Verkehrseinnahmen) aus Höchsttarif </t>
  </si>
  <si>
    <t>Verbleib Busverkehre LK Berchtesgadener Land</t>
  </si>
  <si>
    <t>Abzüglich Verkehre andere LK</t>
  </si>
  <si>
    <t>Plausibilisierung Stufe 4</t>
  </si>
  <si>
    <t>Stufe 4</t>
  </si>
  <si>
    <t>Abzüglich Verkehre außerhalb LK Berchtesgadener Land</t>
  </si>
  <si>
    <t>Verbleib Linienverkehr</t>
  </si>
  <si>
    <t>Verbleib Linienverkehr LK Berchtesgadener Land</t>
  </si>
  <si>
    <t>Summe LK Berchtesgadener Land ohne Schönau</t>
  </si>
  <si>
    <t xml:space="preserve"> </t>
  </si>
  <si>
    <r>
      <t xml:space="preserve">Summe </t>
    </r>
    <r>
      <rPr>
        <b/>
        <sz val="14"/>
        <color theme="0"/>
        <rFont val="Frutiger Light"/>
      </rPr>
      <t>Gemeinde</t>
    </r>
    <r>
      <rPr>
        <b/>
        <sz val="14"/>
        <color theme="0"/>
        <rFont val="Frutiger Light"/>
        <family val="2"/>
      </rPr>
      <t xml:space="preserve"> Schönau a. Königssee (eigenwirtschaftlich)</t>
    </r>
  </si>
  <si>
    <r>
      <t xml:space="preserve">Summe </t>
    </r>
    <r>
      <rPr>
        <b/>
        <sz val="14"/>
        <color theme="0"/>
        <rFont val="Frutiger Light"/>
      </rPr>
      <t>Gemeinde</t>
    </r>
    <r>
      <rPr>
        <b/>
        <sz val="14"/>
        <color theme="0"/>
        <rFont val="Frutiger Light"/>
        <family val="2"/>
      </rPr>
      <t xml:space="preserve"> Schönau a. Königssee (gemein-wirtschaftlich)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</si>
</sst>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#\ ##"/>
    <numFmt numFmtId="165" formatCode="##\ ##\ #"/>
    <numFmt numFmtId="166" formatCode="##\ ##\ ##"/>
    <numFmt numFmtId="167" formatCode="##\ ##\ ##\ ###"/>
    <numFmt numFmtId="168" formatCode="#,##0.00\ &quot;€&quot;"/>
    <numFmt numFmtId="169" formatCode="_-* #,##0.00\ [$€-1]_-;\-* #,##0.00\ [$€-1]_-;_-* &quot;-&quot;??\ [$€-1]_-"/>
    <numFmt numFmtId="170" formatCode="#,##0\ &quot;Fahrplankm&quot;"/>
    <numFmt numFmtId="171" formatCode="#,##0\ &quot;Std.&quot;"/>
  </numFmts>
  <fonts count="3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Frutiger Light"/>
      <family val="2"/>
    </font>
    <font>
      <b/>
      <sz val="13"/>
      <name val="Frutiger Light"/>
      <family val="2"/>
    </font>
    <font>
      <sz val="10"/>
      <name val="Frutiger Light"/>
      <family val="2"/>
    </font>
    <font>
      <b/>
      <sz val="11"/>
      <name val="Frutiger Light"/>
      <family val="2"/>
    </font>
    <font>
      <sz val="11"/>
      <name val="Frutiger Light"/>
      <family val="2"/>
    </font>
    <font>
      <b/>
      <sz val="12"/>
      <name val="Frutiger Light"/>
      <family val="2"/>
    </font>
    <font>
      <sz val="10"/>
      <color theme="1"/>
      <name val="Frutiger Light"/>
      <family val="2"/>
    </font>
    <font>
      <sz val="10"/>
      <color theme="0"/>
      <name val="Frutiger Light"/>
      <family val="2"/>
    </font>
    <font>
      <b/>
      <sz val="10"/>
      <color theme="1"/>
      <name val="Frutiger Light"/>
      <family val="2"/>
    </font>
    <font>
      <u/>
      <sz val="13"/>
      <color theme="10"/>
      <name val="Frutiger Light"/>
      <family val="2"/>
    </font>
    <font>
      <sz val="10"/>
      <color rgb="FFFF0000"/>
      <name val="Frutiger Light"/>
      <family val="2"/>
    </font>
    <font>
      <b/>
      <sz val="10"/>
      <color theme="0"/>
      <name val="Frutiger Light"/>
      <family val="2"/>
    </font>
    <font>
      <b/>
      <sz val="14"/>
      <color theme="0"/>
      <name val="Frutiger Light"/>
      <family val="2"/>
    </font>
    <font>
      <b/>
      <sz val="11"/>
      <color rgb="FFFFFF00"/>
      <name val="Frutiger Light"/>
      <family val="2"/>
    </font>
    <font>
      <b/>
      <sz val="11"/>
      <color theme="0"/>
      <name val="Frutiger Light"/>
      <family val="2"/>
    </font>
    <font>
      <b/>
      <sz val="13"/>
      <color theme="1"/>
      <name val="Frutiger Light"/>
      <family val="2"/>
    </font>
    <font>
      <b/>
      <sz val="11"/>
      <color theme="1"/>
      <name val="Frutiger Light"/>
      <family val="2"/>
    </font>
    <font>
      <b/>
      <sz val="13"/>
      <color theme="0"/>
      <name val="Frutiger Light"/>
      <family val="2"/>
    </font>
    <font>
      <sz val="12"/>
      <color theme="1"/>
      <name val="Frutiger Light"/>
      <family val="2"/>
    </font>
    <font>
      <b/>
      <sz val="12"/>
      <color theme="1"/>
      <name val="Frutiger Light"/>
      <family val="2"/>
    </font>
    <font>
      <b/>
      <sz val="12"/>
      <color theme="0"/>
      <name val="Frutiger Light"/>
      <family val="2"/>
    </font>
    <font>
      <b/>
      <sz val="10"/>
      <color rgb="FFFF0000"/>
      <name val="Frutiger Light"/>
      <family val="2"/>
    </font>
    <font>
      <sz val="11"/>
      <color theme="1"/>
      <name val="Frutiger Light"/>
      <family val="2"/>
    </font>
    <font>
      <sz val="11"/>
      <color theme="0"/>
      <name val="Frutiger Light"/>
      <family val="2"/>
    </font>
    <font>
      <b/>
      <sz val="10"/>
      <color rgb="FFFFFF00"/>
      <name val="Frutiger Light"/>
      <family val="2"/>
    </font>
    <font>
      <b/>
      <sz val="16"/>
      <color theme="0"/>
      <name val="Frutiger Light"/>
      <family val="2"/>
    </font>
    <font>
      <b/>
      <sz val="18"/>
      <color theme="0"/>
      <name val="Frutiger Light"/>
      <family val="2"/>
    </font>
    <font>
      <b/>
      <sz val="14"/>
      <color theme="0"/>
      <name val="Frutiger Light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6563"/>
        <bgColor indexed="64"/>
      </patternFill>
    </fill>
    <fill>
      <patternFill patternType="solid">
        <fgColor rgb="FF89A3A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3" fillId="0" borderId="1">
      <alignment horizontal="left"/>
    </xf>
    <xf numFmtId="165" fontId="3" fillId="0" borderId="1">
      <alignment horizontal="left"/>
    </xf>
    <xf numFmtId="166" fontId="3" fillId="0" borderId="1">
      <alignment horizontal="left"/>
    </xf>
    <xf numFmtId="167" fontId="3" fillId="0" borderId="1">
      <alignment horizontal="left"/>
    </xf>
    <xf numFmtId="16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5" fillId="0" borderId="0"/>
  </cellStyleXfs>
  <cellXfs count="251">
    <xf numFmtId="0" fontId="0" fillId="0" borderId="0" xfId="0"/>
    <xf numFmtId="0" fontId="18" fillId="0" borderId="2" xfId="11" applyFont="1" applyFill="1" applyBorder="1" applyAlignment="1" applyProtection="1">
      <alignment horizontal="center" vertical="center" wrapText="1"/>
    </xf>
    <xf numFmtId="168" fontId="7" fillId="0" borderId="3" xfId="11" applyNumberFormat="1" applyFont="1" applyFill="1" applyBorder="1" applyAlignment="1" applyProtection="1">
      <alignment horizontal="center" vertical="center" wrapText="1"/>
    </xf>
    <xf numFmtId="0" fontId="19" fillId="0" borderId="4" xfId="11" applyFont="1" applyFill="1" applyBorder="1" applyAlignment="1" applyProtection="1">
      <alignment horizontal="center" vertical="center" wrapText="1"/>
    </xf>
    <xf numFmtId="0" fontId="8" fillId="0" borderId="4" xfId="11" applyFont="1" applyFill="1" applyBorder="1" applyAlignment="1" applyProtection="1">
      <alignment horizontal="right" vertical="center" wrapText="1"/>
    </xf>
    <xf numFmtId="168" fontId="8" fillId="0" borderId="0" xfId="11" applyNumberFormat="1" applyFont="1" applyFill="1" applyBorder="1" applyAlignment="1" applyProtection="1">
      <alignment horizontal="right" vertical="center" wrapText="1"/>
    </xf>
    <xf numFmtId="0" fontId="8" fillId="0" borderId="0" xfId="11" applyFont="1" applyFill="1" applyBorder="1" applyAlignment="1" applyProtection="1">
      <alignment horizontal="right" vertical="center" wrapText="1"/>
    </xf>
    <xf numFmtId="168" fontId="7" fillId="0" borderId="2" xfId="11" applyNumberFormat="1" applyFont="1" applyFill="1" applyBorder="1" applyAlignment="1" applyProtection="1">
      <alignment horizontal="center" vertical="center" wrapText="1"/>
    </xf>
    <xf numFmtId="168" fontId="9" fillId="0" borderId="3" xfId="11" applyNumberFormat="1" applyFont="1" applyFill="1" applyBorder="1" applyAlignment="1" applyProtection="1">
      <alignment horizontal="center" vertical="center" wrapText="1"/>
    </xf>
    <xf numFmtId="168" fontId="10" fillId="0" borderId="3" xfId="11" applyNumberFormat="1" applyFont="1" applyFill="1" applyBorder="1" applyAlignment="1" applyProtection="1">
      <alignment horizontal="center" vertical="center" wrapText="1"/>
    </xf>
    <xf numFmtId="168" fontId="10" fillId="2" borderId="5" xfId="1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1" applyFont="1" applyFill="1" applyBorder="1" applyAlignment="1" applyProtection="1"/>
    <xf numFmtId="0" fontId="17" fillId="0" borderId="0" xfId="11" applyFont="1" applyFill="1" applyBorder="1" applyAlignment="1" applyProtection="1">
      <alignment horizontal="center" vertical="center" wrapText="1"/>
    </xf>
    <xf numFmtId="0" fontId="19" fillId="0" borderId="2" xfId="11" applyFont="1" applyFill="1" applyBorder="1" applyAlignment="1" applyProtection="1">
      <alignment horizontal="center" vertical="center" wrapText="1"/>
    </xf>
    <xf numFmtId="168" fontId="10" fillId="0" borderId="2" xfId="11" applyNumberFormat="1" applyFont="1" applyFill="1" applyBorder="1" applyAlignment="1" applyProtection="1">
      <alignment horizontal="center" vertical="center" wrapText="1"/>
    </xf>
    <xf numFmtId="168" fontId="10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1" applyFont="1" applyFill="1" applyBorder="1" applyAlignment="1" applyProtection="1">
      <alignment horizontal="center" vertical="center" wrapText="1"/>
    </xf>
    <xf numFmtId="168" fontId="10" fillId="2" borderId="7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1" applyFill="1" applyBorder="1" applyProtection="1"/>
    <xf numFmtId="49" fontId="12" fillId="0" borderId="0" xfId="11" applyNumberFormat="1" applyProtection="1"/>
    <xf numFmtId="0" fontId="12" fillId="0" borderId="0" xfId="11" applyProtection="1"/>
    <xf numFmtId="0" fontId="13" fillId="0" borderId="0" xfId="11" applyFont="1" applyAlignment="1" applyProtection="1">
      <alignment horizontal="center"/>
    </xf>
    <xf numFmtId="49" fontId="21" fillId="0" borderId="0" xfId="11" applyNumberFormat="1" applyFont="1" applyFill="1" applyBorder="1" applyAlignment="1" applyProtection="1">
      <alignment vertical="center" textRotation="90" wrapText="1"/>
    </xf>
    <xf numFmtId="168" fontId="8" fillId="3" borderId="5" xfId="11" applyNumberFormat="1" applyFont="1" applyFill="1" applyBorder="1" applyAlignment="1" applyProtection="1">
      <alignment horizontal="center" vertical="center" wrapText="1"/>
    </xf>
    <xf numFmtId="168" fontId="12" fillId="2" borderId="8" xfId="11" applyNumberFormat="1" applyFont="1" applyFill="1" applyBorder="1" applyAlignment="1" applyProtection="1">
      <alignment horizontal="center" vertical="center" wrapText="1"/>
      <protection locked="0"/>
    </xf>
    <xf numFmtId="168" fontId="12" fillId="2" borderId="5" xfId="11" applyNumberFormat="1" applyFont="1" applyFill="1" applyBorder="1" applyAlignment="1" applyProtection="1">
      <alignment horizontal="center" vertical="center" wrapText="1"/>
      <protection locked="0"/>
    </xf>
    <xf numFmtId="168" fontId="12" fillId="2" borderId="6" xfId="11" applyNumberFormat="1" applyFont="1" applyFill="1" applyBorder="1" applyAlignment="1" applyProtection="1">
      <alignment horizontal="center" vertical="center" wrapText="1"/>
      <protection locked="0"/>
    </xf>
    <xf numFmtId="168" fontId="8" fillId="2" borderId="5" xfId="11" applyNumberFormat="1" applyFont="1" applyFill="1" applyBorder="1" applyAlignment="1" applyProtection="1">
      <alignment horizontal="center" vertical="center" wrapText="1"/>
      <protection locked="0"/>
    </xf>
    <xf numFmtId="168" fontId="8" fillId="2" borderId="6" xfId="11" applyNumberFormat="1" applyFont="1" applyFill="1" applyBorder="1" applyAlignment="1" applyProtection="1">
      <alignment horizontal="center" vertical="center" wrapText="1"/>
      <protection locked="0"/>
    </xf>
    <xf numFmtId="168" fontId="8" fillId="2" borderId="9" xfId="11" applyNumberFormat="1" applyFont="1" applyFill="1" applyBorder="1" applyAlignment="1" applyProtection="1">
      <alignment horizontal="center" vertical="center" wrapText="1"/>
      <protection locked="0"/>
    </xf>
    <xf numFmtId="168" fontId="8" fillId="2" borderId="10" xfId="11" applyNumberFormat="1" applyFont="1" applyFill="1" applyBorder="1" applyAlignment="1" applyProtection="1">
      <alignment horizontal="center" vertical="center" wrapText="1"/>
      <protection locked="0"/>
    </xf>
    <xf numFmtId="168" fontId="8" fillId="2" borderId="11" xfId="11" applyNumberFormat="1" applyFont="1" applyFill="1" applyBorder="1" applyAlignment="1" applyProtection="1">
      <alignment horizontal="center" vertical="center" wrapText="1"/>
      <protection locked="0"/>
    </xf>
    <xf numFmtId="168" fontId="8" fillId="0" borderId="0" xfId="11" applyNumberFormat="1" applyFont="1" applyFill="1" applyBorder="1" applyAlignment="1" applyProtection="1">
      <alignment horizontal="center" vertical="center" wrapText="1"/>
    </xf>
    <xf numFmtId="168" fontId="8" fillId="0" borderId="0" xfId="11" applyNumberFormat="1" applyFont="1" applyFill="1" applyBorder="1" applyAlignment="1" applyProtection="1">
      <alignment vertical="center" wrapText="1"/>
    </xf>
    <xf numFmtId="0" fontId="12" fillId="0" borderId="0" xfId="11" applyFill="1" applyBorder="1" applyAlignment="1" applyProtection="1">
      <alignment vertical="center" wrapText="1"/>
    </xf>
    <xf numFmtId="168" fontId="8" fillId="3" borderId="8" xfId="11" applyNumberFormat="1" applyFont="1" applyFill="1" applyBorder="1" applyAlignment="1" applyProtection="1">
      <alignment horizontal="center" vertical="center" wrapText="1"/>
    </xf>
    <xf numFmtId="168" fontId="22" fillId="0" borderId="3" xfId="11" applyNumberFormat="1" applyFont="1" applyFill="1" applyBorder="1" applyAlignment="1" applyProtection="1">
      <alignment horizontal="center" vertical="center" wrapText="1"/>
    </xf>
    <xf numFmtId="0" fontId="19" fillId="0" borderId="0" xfId="11" applyFont="1" applyFill="1" applyBorder="1" applyAlignment="1" applyProtection="1">
      <alignment horizontal="center" vertical="center" wrapText="1"/>
    </xf>
    <xf numFmtId="168" fontId="10" fillId="2" borderId="12" xfId="11" applyNumberFormat="1" applyFont="1" applyFill="1" applyBorder="1" applyAlignment="1" applyProtection="1">
      <alignment horizontal="center" vertical="center" wrapText="1"/>
      <protection locked="0"/>
    </xf>
    <xf numFmtId="168" fontId="23" fillId="0" borderId="2" xfId="11" applyNumberFormat="1" applyFont="1" applyFill="1" applyBorder="1" applyAlignment="1" applyProtection="1">
      <alignment horizontal="center" vertical="center" wrapText="1"/>
    </xf>
    <xf numFmtId="0" fontId="23" fillId="0" borderId="0" xfId="11" applyFont="1" applyFill="1" applyBorder="1" applyAlignment="1" applyProtection="1">
      <alignment horizontal="center" vertical="center" wrapText="1"/>
    </xf>
    <xf numFmtId="168" fontId="8" fillId="3" borderId="6" xfId="11" applyNumberFormat="1" applyFont="1" applyFill="1" applyBorder="1" applyAlignment="1" applyProtection="1">
      <alignment horizontal="center" vertical="center" wrapText="1"/>
    </xf>
    <xf numFmtId="168" fontId="10" fillId="3" borderId="5" xfId="11" applyNumberFormat="1" applyFont="1" applyFill="1" applyBorder="1" applyAlignment="1" applyProtection="1">
      <alignment horizontal="center" vertical="center" wrapText="1"/>
    </xf>
    <xf numFmtId="168" fontId="10" fillId="3" borderId="12" xfId="11" applyNumberFormat="1" applyFont="1" applyFill="1" applyBorder="1" applyAlignment="1" applyProtection="1">
      <alignment horizontal="center" vertical="center" wrapText="1"/>
    </xf>
    <xf numFmtId="168" fontId="7" fillId="3" borderId="13" xfId="11" applyNumberFormat="1" applyFont="1" applyFill="1" applyBorder="1" applyAlignment="1" applyProtection="1">
      <alignment horizontal="center" vertical="center" wrapText="1"/>
    </xf>
    <xf numFmtId="168" fontId="8" fillId="3" borderId="12" xfId="11" applyNumberFormat="1" applyFont="1" applyFill="1" applyBorder="1" applyAlignment="1" applyProtection="1">
      <alignment horizontal="center" vertical="center" wrapText="1"/>
    </xf>
    <xf numFmtId="168" fontId="8" fillId="3" borderId="7" xfId="11" applyNumberFormat="1" applyFont="1" applyFill="1" applyBorder="1" applyAlignment="1" applyProtection="1">
      <alignment horizontal="center" vertical="center" wrapText="1"/>
    </xf>
    <xf numFmtId="0" fontId="12" fillId="0" borderId="0" xfId="11" applyBorder="1" applyProtection="1"/>
    <xf numFmtId="0" fontId="24" fillId="2" borderId="1" xfId="11" applyFont="1" applyFill="1" applyBorder="1" applyProtection="1">
      <protection locked="0"/>
    </xf>
    <xf numFmtId="1" fontId="24" fillId="2" borderId="1" xfId="11" applyNumberFormat="1" applyFont="1" applyFill="1" applyBorder="1" applyAlignment="1" applyProtection="1">
      <alignment horizontal="left"/>
      <protection locked="0"/>
    </xf>
    <xf numFmtId="0" fontId="17" fillId="0" borderId="2" xfId="11" applyFont="1" applyFill="1" applyBorder="1" applyAlignment="1" applyProtection="1">
      <alignment horizontal="center" vertical="center" wrapText="1"/>
    </xf>
    <xf numFmtId="0" fontId="13" fillId="0" borderId="0" xfId="11" applyFont="1" applyProtection="1"/>
    <xf numFmtId="0" fontId="23" fillId="0" borderId="4" xfId="11" applyFont="1" applyFill="1" applyBorder="1" applyAlignment="1" applyProtection="1">
      <alignment horizontal="center" vertical="center" wrapText="1"/>
    </xf>
    <xf numFmtId="168" fontId="14" fillId="0" borderId="0" xfId="11" applyNumberFormat="1" applyFont="1" applyFill="1" applyBorder="1" applyAlignment="1" applyProtection="1">
      <alignment horizontal="center" vertical="center" wrapText="1"/>
    </xf>
    <xf numFmtId="0" fontId="13" fillId="0" borderId="0" xfId="11" applyFont="1" applyFill="1" applyBorder="1" applyAlignment="1" applyProtection="1">
      <alignment horizontal="right" vertical="center" wrapText="1"/>
    </xf>
    <xf numFmtId="168" fontId="22" fillId="0" borderId="0" xfId="11" applyNumberFormat="1" applyFont="1" applyFill="1" applyBorder="1" applyAlignment="1" applyProtection="1">
      <alignment horizontal="center" vertical="center" wrapText="1"/>
    </xf>
    <xf numFmtId="49" fontId="25" fillId="0" borderId="0" xfId="11" applyNumberFormat="1" applyFont="1" applyProtection="1"/>
    <xf numFmtId="49" fontId="24" fillId="0" borderId="0" xfId="11" applyNumberFormat="1" applyFont="1" applyProtection="1"/>
    <xf numFmtId="0" fontId="13" fillId="4" borderId="0" xfId="11" applyFont="1" applyFill="1" applyProtection="1"/>
    <xf numFmtId="0" fontId="12" fillId="0" borderId="0" xfId="11" applyAlignment="1" applyProtection="1">
      <alignment horizontal="center"/>
    </xf>
    <xf numFmtId="0" fontId="12" fillId="0" borderId="0" xfId="11" applyFill="1" applyBorder="1" applyAlignment="1" applyProtection="1">
      <alignment horizontal="center"/>
    </xf>
    <xf numFmtId="0" fontId="26" fillId="0" borderId="2" xfId="11" applyFont="1" applyFill="1" applyBorder="1" applyAlignment="1" applyProtection="1">
      <alignment horizontal="center" vertical="center" wrapText="1"/>
    </xf>
    <xf numFmtId="0" fontId="6" fillId="0" borderId="2" xfId="11" applyFont="1" applyFill="1" applyBorder="1" applyAlignment="1" applyProtection="1">
      <alignment horizontal="right" vertical="center" wrapText="1"/>
    </xf>
    <xf numFmtId="49" fontId="17" fillId="0" borderId="3" xfId="11" applyNumberFormat="1" applyFont="1" applyFill="1" applyBorder="1" applyAlignment="1" applyProtection="1">
      <alignment horizontal="center"/>
    </xf>
    <xf numFmtId="0" fontId="27" fillId="0" borderId="14" xfId="11" applyFont="1" applyFill="1" applyBorder="1" applyAlignment="1" applyProtection="1">
      <alignment horizontal="center" vertical="center" wrapText="1"/>
    </xf>
    <xf numFmtId="0" fontId="16" fillId="0" borderId="14" xfId="11" applyFont="1" applyFill="1" applyBorder="1" applyAlignment="1" applyProtection="1"/>
    <xf numFmtId="0" fontId="16" fillId="0" borderId="14" xfId="11" applyFont="1" applyFill="1" applyBorder="1" applyAlignment="1" applyProtection="1">
      <alignment horizontal="center"/>
    </xf>
    <xf numFmtId="168" fontId="17" fillId="0" borderId="0" xfId="11" applyNumberFormat="1" applyFont="1" applyFill="1" applyBorder="1" applyAlignment="1" applyProtection="1">
      <alignment horizontal="center" vertical="center" wrapText="1"/>
    </xf>
    <xf numFmtId="49" fontId="13" fillId="0" borderId="15" xfId="11" applyNumberFormat="1" applyFont="1" applyFill="1" applyBorder="1" applyAlignment="1" applyProtection="1">
      <alignment horizontal="center" wrapText="1"/>
    </xf>
    <xf numFmtId="0" fontId="13" fillId="0" borderId="0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right" vertical="center" wrapText="1"/>
    </xf>
    <xf numFmtId="0" fontId="17" fillId="0" borderId="3" xfId="11" applyFont="1" applyFill="1" applyBorder="1" applyAlignment="1" applyProtection="1">
      <alignment horizontal="center" vertical="center" wrapText="1"/>
    </xf>
    <xf numFmtId="0" fontId="20" fillId="0" borderId="2" xfId="11" applyFont="1" applyFill="1" applyBorder="1" applyAlignment="1" applyProtection="1">
      <alignment horizontal="center" vertical="center" wrapText="1"/>
    </xf>
    <xf numFmtId="168" fontId="28" fillId="0" borderId="0" xfId="11" applyNumberFormat="1" applyFont="1" applyFill="1" applyBorder="1" applyAlignment="1" applyProtection="1">
      <alignment horizontal="center" vertical="center" wrapText="1"/>
    </xf>
    <xf numFmtId="0" fontId="20" fillId="5" borderId="5" xfId="11" applyFont="1" applyFill="1" applyBorder="1" applyAlignment="1" applyProtection="1">
      <alignment horizontal="left" vertical="center" wrapText="1"/>
    </xf>
    <xf numFmtId="0" fontId="23" fillId="5" borderId="13" xfId="11" applyFont="1" applyFill="1" applyBorder="1" applyAlignment="1" applyProtection="1">
      <alignment horizontal="left" vertical="center" wrapText="1"/>
    </xf>
    <xf numFmtId="0" fontId="23" fillId="0" borderId="2" xfId="11" applyFont="1" applyFill="1" applyBorder="1" applyAlignment="1" applyProtection="1">
      <alignment horizontal="center" vertical="center" wrapText="1"/>
    </xf>
    <xf numFmtId="0" fontId="23" fillId="6" borderId="15" xfId="11" applyFont="1" applyFill="1" applyBorder="1" applyAlignment="1" applyProtection="1">
      <alignment vertical="center" wrapText="1"/>
    </xf>
    <xf numFmtId="0" fontId="12" fillId="4" borderId="0" xfId="11" applyFill="1" applyBorder="1" applyProtection="1"/>
    <xf numFmtId="168" fontId="9" fillId="4" borderId="0" xfId="11" applyNumberFormat="1" applyFont="1" applyFill="1" applyBorder="1" applyAlignment="1" applyProtection="1">
      <alignment horizontal="center" vertical="center" wrapText="1"/>
    </xf>
    <xf numFmtId="168" fontId="17" fillId="4" borderId="0" xfId="11" applyNumberFormat="1" applyFont="1" applyFill="1" applyBorder="1" applyAlignment="1" applyProtection="1">
      <alignment horizontal="center" vertical="center" wrapText="1"/>
    </xf>
    <xf numFmtId="168" fontId="7" fillId="4" borderId="0" xfId="11" applyNumberFormat="1" applyFont="1" applyFill="1" applyBorder="1" applyAlignment="1" applyProtection="1">
      <alignment horizontal="center" vertical="center" wrapText="1"/>
    </xf>
    <xf numFmtId="168" fontId="7" fillId="4" borderId="4" xfId="11" applyNumberFormat="1" applyFont="1" applyFill="1" applyBorder="1" applyAlignment="1" applyProtection="1">
      <alignment horizontal="center" vertical="center" wrapText="1"/>
    </xf>
    <xf numFmtId="0" fontId="8" fillId="4" borderId="0" xfId="11" applyFont="1" applyFill="1" applyBorder="1" applyAlignment="1" applyProtection="1">
      <alignment horizontal="right" vertical="center" wrapText="1"/>
    </xf>
    <xf numFmtId="0" fontId="23" fillId="4" borderId="4" xfId="11" applyFont="1" applyFill="1" applyBorder="1" applyAlignment="1" applyProtection="1">
      <alignment horizontal="center" vertical="center" wrapText="1"/>
    </xf>
    <xf numFmtId="168" fontId="9" fillId="4" borderId="4" xfId="11" applyNumberFormat="1" applyFont="1" applyFill="1" applyBorder="1" applyAlignment="1" applyProtection="1">
      <alignment horizontal="center" vertical="center" wrapText="1"/>
    </xf>
    <xf numFmtId="168" fontId="9" fillId="4" borderId="2" xfId="11" applyNumberFormat="1" applyFont="1" applyFill="1" applyBorder="1" applyAlignment="1" applyProtection="1">
      <alignment horizontal="center" vertical="center" wrapText="1"/>
    </xf>
    <xf numFmtId="0" fontId="12" fillId="4" borderId="0" xfId="11" applyFill="1" applyProtection="1"/>
    <xf numFmtId="0" fontId="18" fillId="4" borderId="2" xfId="11" applyFont="1" applyFill="1" applyBorder="1" applyAlignment="1" applyProtection="1">
      <alignment horizontal="center" vertical="center" wrapText="1"/>
    </xf>
    <xf numFmtId="168" fontId="8" fillId="4" borderId="0" xfId="11" applyNumberFormat="1" applyFont="1" applyFill="1" applyBorder="1" applyAlignment="1" applyProtection="1">
      <alignment horizontal="right" vertical="center" wrapText="1"/>
    </xf>
    <xf numFmtId="168" fontId="7" fillId="4" borderId="2" xfId="11" applyNumberFormat="1" applyFont="1" applyFill="1" applyBorder="1" applyAlignment="1" applyProtection="1">
      <alignment horizontal="center" vertical="center" wrapText="1"/>
    </xf>
    <xf numFmtId="0" fontId="27" fillId="4" borderId="0" xfId="11" applyFont="1" applyFill="1" applyBorder="1" applyAlignment="1" applyProtection="1">
      <alignment horizontal="center" vertical="center" wrapText="1"/>
    </xf>
    <xf numFmtId="168" fontId="9" fillId="4" borderId="3" xfId="11" applyNumberFormat="1" applyFont="1" applyFill="1" applyBorder="1" applyAlignment="1" applyProtection="1">
      <alignment horizontal="center" vertical="center" wrapText="1"/>
    </xf>
    <xf numFmtId="168" fontId="8" fillId="4" borderId="2" xfId="11" applyNumberFormat="1" applyFont="1" applyFill="1" applyBorder="1" applyAlignment="1" applyProtection="1">
      <alignment vertical="center" wrapText="1"/>
    </xf>
    <xf numFmtId="0" fontId="23" fillId="6" borderId="16" xfId="11" applyFont="1" applyFill="1" applyBorder="1" applyAlignment="1" applyProtection="1">
      <alignment vertical="center" wrapText="1"/>
    </xf>
    <xf numFmtId="0" fontId="23" fillId="6" borderId="17" xfId="11" applyFont="1" applyFill="1" applyBorder="1" applyAlignment="1" applyProtection="1">
      <alignment vertical="center" wrapText="1"/>
    </xf>
    <xf numFmtId="168" fontId="12" fillId="2" borderId="12" xfId="11" applyNumberFormat="1" applyFont="1" applyFill="1" applyBorder="1" applyAlignment="1" applyProtection="1">
      <alignment horizontal="center" vertical="center" wrapText="1"/>
      <protection locked="0"/>
    </xf>
    <xf numFmtId="168" fontId="12" fillId="2" borderId="7" xfId="11" applyNumberFormat="1" applyFont="1" applyFill="1" applyBorder="1" applyAlignment="1" applyProtection="1">
      <alignment horizontal="center" vertical="center" wrapText="1"/>
      <protection locked="0"/>
    </xf>
    <xf numFmtId="168" fontId="9" fillId="3" borderId="18" xfId="11" applyNumberFormat="1" applyFont="1" applyFill="1" applyBorder="1" applyAlignment="1" applyProtection="1">
      <alignment horizontal="center" vertical="center" wrapText="1"/>
    </xf>
    <xf numFmtId="168" fontId="9" fillId="3" borderId="2" xfId="11" applyNumberFormat="1" applyFont="1" applyFill="1" applyBorder="1" applyAlignment="1" applyProtection="1">
      <alignment horizontal="center" vertical="center" wrapText="1"/>
    </xf>
    <xf numFmtId="0" fontId="23" fillId="5" borderId="18" xfId="11" applyFont="1" applyFill="1" applyBorder="1" applyAlignment="1" applyProtection="1">
      <alignment horizontal="center" vertical="center" wrapText="1"/>
    </xf>
    <xf numFmtId="0" fontId="20" fillId="5" borderId="18" xfId="11" applyFont="1" applyFill="1" applyBorder="1" applyAlignment="1" applyProtection="1">
      <alignment horizontal="left" vertical="center" wrapText="1"/>
    </xf>
    <xf numFmtId="168" fontId="7" fillId="3" borderId="17" xfId="11" applyNumberFormat="1" applyFont="1" applyFill="1" applyBorder="1" applyAlignment="1" applyProtection="1">
      <alignment horizontal="center" vertical="center" wrapText="1"/>
    </xf>
    <xf numFmtId="168" fontId="8" fillId="2" borderId="7" xfId="11" applyNumberFormat="1" applyFont="1" applyFill="1" applyBorder="1" applyAlignment="1" applyProtection="1">
      <alignment horizontal="center" vertical="center" wrapText="1"/>
      <protection locked="0"/>
    </xf>
    <xf numFmtId="168" fontId="8" fillId="2" borderId="19" xfId="11" applyNumberFormat="1" applyFont="1" applyFill="1" applyBorder="1" applyAlignment="1" applyProtection="1">
      <alignment horizontal="center" vertical="center" wrapText="1"/>
      <protection locked="0"/>
    </xf>
    <xf numFmtId="0" fontId="12" fillId="4" borderId="4" xfId="11" applyFill="1" applyBorder="1" applyProtection="1"/>
    <xf numFmtId="168" fontId="9" fillId="3" borderId="12" xfId="11" applyNumberFormat="1" applyFont="1" applyFill="1" applyBorder="1" applyAlignment="1" applyProtection="1">
      <alignment horizontal="center" vertical="center" wrapText="1"/>
    </xf>
    <xf numFmtId="168" fontId="9" fillId="3" borderId="5" xfId="11" applyNumberFormat="1" applyFont="1" applyFill="1" applyBorder="1" applyAlignment="1" applyProtection="1">
      <alignment horizontal="center" vertical="center" wrapText="1"/>
    </xf>
    <xf numFmtId="0" fontId="17" fillId="0" borderId="0" xfId="11" applyFont="1" applyFill="1" applyBorder="1" applyAlignment="1" applyProtection="1">
      <alignment horizontal="right" vertical="center" wrapText="1"/>
    </xf>
    <xf numFmtId="0" fontId="23" fillId="6" borderId="0" xfId="11" applyFont="1" applyFill="1" applyBorder="1" applyAlignment="1" applyProtection="1">
      <alignment vertical="center" wrapText="1"/>
    </xf>
    <xf numFmtId="168" fontId="9" fillId="0" borderId="0" xfId="11" applyNumberFormat="1" applyFont="1" applyFill="1" applyBorder="1" applyAlignment="1" applyProtection="1">
      <alignment horizontal="center" vertical="center" wrapText="1"/>
    </xf>
    <xf numFmtId="0" fontId="23" fillId="6" borderId="20" xfId="11" applyFont="1" applyFill="1" applyBorder="1" applyAlignment="1" applyProtection="1">
      <alignment vertical="center" wrapText="1"/>
    </xf>
    <xf numFmtId="0" fontId="23" fillId="6" borderId="19" xfId="11" applyFont="1" applyFill="1" applyBorder="1" applyAlignment="1" applyProtection="1">
      <alignment vertical="center" wrapText="1"/>
    </xf>
    <xf numFmtId="0" fontId="23" fillId="6" borderId="5" xfId="11" applyFont="1" applyFill="1" applyBorder="1" applyAlignment="1" applyProtection="1">
      <alignment vertical="center" wrapText="1"/>
    </xf>
    <xf numFmtId="0" fontId="29" fillId="5" borderId="8" xfId="11" applyFont="1" applyFill="1" applyBorder="1" applyAlignment="1" applyProtection="1">
      <alignment horizontal="left" vertical="center" wrapText="1"/>
    </xf>
    <xf numFmtId="0" fontId="29" fillId="5" borderId="7" xfId="11" applyFont="1" applyFill="1" applyBorder="1" applyAlignment="1" applyProtection="1">
      <alignment horizontal="left" vertical="center" wrapText="1"/>
    </xf>
    <xf numFmtId="0" fontId="29" fillId="5" borderId="5" xfId="11" applyFont="1" applyFill="1" applyBorder="1" applyAlignment="1" applyProtection="1">
      <alignment horizontal="left" vertical="center" wrapText="1"/>
    </xf>
    <xf numFmtId="0" fontId="13" fillId="0" borderId="0" xfId="11" applyFont="1" applyAlignment="1" applyProtection="1">
      <alignment horizontal="center" vertical="center"/>
    </xf>
    <xf numFmtId="0" fontId="12" fillId="0" borderId="0" xfId="11" applyAlignment="1" applyProtection="1">
      <alignment horizontal="center" vertical="center"/>
    </xf>
    <xf numFmtId="0" fontId="29" fillId="5" borderId="6" xfId="11" applyFont="1" applyFill="1" applyBorder="1" applyAlignment="1" applyProtection="1">
      <alignment horizontal="left" vertical="center" wrapText="1"/>
    </xf>
    <xf numFmtId="0" fontId="29" fillId="5" borderId="5" xfId="11" applyFont="1" applyFill="1" applyBorder="1" applyAlignment="1" applyProtection="1">
      <alignment horizontal="left" vertical="center" wrapText="1" indent="1"/>
    </xf>
    <xf numFmtId="0" fontId="29" fillId="5" borderId="6" xfId="11" applyFont="1" applyFill="1" applyBorder="1" applyAlignment="1" applyProtection="1">
      <alignment horizontal="left" vertical="center" wrapText="1" indent="1"/>
    </xf>
    <xf numFmtId="0" fontId="29" fillId="5" borderId="12" xfId="11" applyFont="1" applyFill="1" applyBorder="1" applyAlignment="1" applyProtection="1">
      <alignment horizontal="left" vertical="center" wrapText="1"/>
    </xf>
    <xf numFmtId="49" fontId="12" fillId="0" borderId="7" xfId="11" applyNumberFormat="1" applyFont="1" applyFill="1" applyBorder="1" applyAlignment="1" applyProtection="1">
      <alignment horizontal="left" vertical="center" wrapText="1"/>
      <protection locked="0"/>
    </xf>
    <xf numFmtId="0" fontId="29" fillId="5" borderId="21" xfId="11" applyFont="1" applyFill="1" applyBorder="1" applyAlignment="1" applyProtection="1">
      <alignment horizontal="left" vertical="center" wrapText="1"/>
    </xf>
    <xf numFmtId="49" fontId="12" fillId="0" borderId="5" xfId="11" applyNumberFormat="1" applyFont="1" applyFill="1" applyBorder="1" applyAlignment="1" applyProtection="1">
      <alignment horizontal="left" vertical="center" wrapText="1"/>
      <protection locked="0"/>
    </xf>
    <xf numFmtId="49" fontId="17" fillId="0" borderId="3" xfId="11" applyNumberFormat="1" applyFont="1" applyFill="1" applyBorder="1" applyAlignment="1" applyProtection="1">
      <alignment horizontal="center" vertical="center"/>
    </xf>
    <xf numFmtId="0" fontId="16" fillId="0" borderId="14" xfId="11" applyFont="1" applyFill="1" applyBorder="1" applyAlignment="1" applyProtection="1">
      <alignment vertical="center"/>
    </xf>
    <xf numFmtId="0" fontId="16" fillId="0" borderId="0" xfId="11" applyFont="1" applyFill="1" applyBorder="1" applyAlignment="1" applyProtection="1">
      <alignment vertical="center"/>
    </xf>
    <xf numFmtId="0" fontId="16" fillId="0" borderId="14" xfId="11" applyFont="1" applyFill="1" applyBorder="1" applyAlignment="1" applyProtection="1">
      <alignment horizontal="center" vertical="center"/>
    </xf>
    <xf numFmtId="49" fontId="13" fillId="0" borderId="15" xfId="11" applyNumberFormat="1" applyFont="1" applyFill="1" applyBorder="1" applyAlignment="1" applyProtection="1">
      <alignment horizontal="center" vertical="center" wrapText="1"/>
    </xf>
    <xf numFmtId="0" fontId="13" fillId="0" borderId="0" xfId="11" applyFont="1" applyFill="1" applyBorder="1" applyAlignment="1" applyProtection="1">
      <alignment horizontal="center" vertical="center"/>
    </xf>
    <xf numFmtId="49" fontId="12" fillId="0" borderId="8" xfId="11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11" applyFont="1" applyFill="1" applyAlignment="1" applyProtection="1">
      <alignment horizontal="center" vertical="center"/>
    </xf>
    <xf numFmtId="49" fontId="12" fillId="0" borderId="12" xfId="11" applyNumberFormat="1" applyFont="1" applyFill="1" applyBorder="1" applyAlignment="1" applyProtection="1">
      <alignment horizontal="left" vertical="center" wrapText="1"/>
      <protection locked="0"/>
    </xf>
    <xf numFmtId="49" fontId="12" fillId="0" borderId="6" xfId="11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1" applyFill="1" applyBorder="1" applyAlignment="1" applyProtection="1">
      <alignment horizontal="center" vertical="center"/>
    </xf>
    <xf numFmtId="0" fontId="12" fillId="0" borderId="0" xfId="11" applyAlignment="1" applyProtection="1">
      <alignment vertical="center"/>
    </xf>
    <xf numFmtId="168" fontId="21" fillId="0" borderId="0" xfId="11" applyNumberFormat="1" applyFont="1" applyFill="1" applyBorder="1" applyAlignment="1" applyProtection="1">
      <alignment horizontal="center" vertical="center" wrapText="1"/>
    </xf>
    <xf numFmtId="0" fontId="21" fillId="0" borderId="0" xfId="11" applyFont="1" applyAlignment="1" applyProtection="1">
      <alignment horizontal="center" vertical="center"/>
    </xf>
    <xf numFmtId="0" fontId="12" fillId="0" borderId="0" xfId="11" applyBorder="1" applyAlignment="1" applyProtection="1">
      <alignment vertical="center"/>
    </xf>
    <xf numFmtId="49" fontId="12" fillId="0" borderId="0" xfId="11" applyNumberFormat="1" applyAlignment="1" applyProtection="1">
      <alignment vertical="center"/>
    </xf>
    <xf numFmtId="0" fontId="12" fillId="0" borderId="0" xfId="11" applyFill="1" applyBorder="1" applyAlignment="1" applyProtection="1">
      <alignment vertical="center"/>
    </xf>
    <xf numFmtId="0" fontId="12" fillId="4" borderId="0" xfId="11" applyFill="1" applyBorder="1" applyAlignment="1" applyProtection="1">
      <alignment vertical="center"/>
    </xf>
    <xf numFmtId="0" fontId="12" fillId="4" borderId="4" xfId="11" applyFill="1" applyBorder="1" applyAlignment="1" applyProtection="1">
      <alignment vertical="center"/>
    </xf>
    <xf numFmtId="0" fontId="12" fillId="0" borderId="2" xfId="11" applyFill="1" applyBorder="1" applyAlignment="1" applyProtection="1">
      <alignment vertical="center"/>
    </xf>
    <xf numFmtId="49" fontId="28" fillId="0" borderId="8" xfId="11" applyNumberFormat="1" applyFont="1" applyFill="1" applyBorder="1" applyAlignment="1" applyProtection="1">
      <alignment horizontal="left" vertical="center" wrapText="1"/>
      <protection locked="0"/>
    </xf>
    <xf numFmtId="168" fontId="17" fillId="0" borderId="15" xfId="11" applyNumberFormat="1" applyFont="1" applyFill="1" applyBorder="1" applyAlignment="1" applyProtection="1">
      <alignment horizontal="center" vertical="center" wrapText="1"/>
    </xf>
    <xf numFmtId="168" fontId="7" fillId="3" borderId="22" xfId="11" applyNumberFormat="1" applyFont="1" applyFill="1" applyBorder="1" applyAlignment="1" applyProtection="1">
      <alignment horizontal="center" vertical="center" wrapText="1"/>
    </xf>
    <xf numFmtId="168" fontId="8" fillId="0" borderId="23" xfId="11" applyNumberFormat="1" applyFont="1" applyFill="1" applyBorder="1" applyAlignment="1" applyProtection="1">
      <alignment horizontal="right" vertical="center" wrapText="1"/>
    </xf>
    <xf numFmtId="0" fontId="12" fillId="0" borderId="4" xfId="11" applyFill="1" applyBorder="1" applyAlignment="1" applyProtection="1">
      <alignment vertical="center"/>
    </xf>
    <xf numFmtId="49" fontId="12" fillId="0" borderId="22" xfId="11" applyNumberFormat="1" applyFont="1" applyFill="1" applyBorder="1" applyAlignment="1" applyProtection="1">
      <alignment horizontal="left" vertical="center" wrapText="1"/>
      <protection locked="0"/>
    </xf>
    <xf numFmtId="0" fontId="12" fillId="0" borderId="23" xfId="11" applyBorder="1" applyProtection="1"/>
    <xf numFmtId="49" fontId="21" fillId="0" borderId="0" xfId="11" applyNumberFormat="1" applyFont="1" applyFill="1" applyBorder="1" applyAlignment="1" applyProtection="1">
      <alignment wrapText="1"/>
    </xf>
    <xf numFmtId="49" fontId="21" fillId="0" borderId="23" xfId="11" applyNumberFormat="1" applyFont="1" applyFill="1" applyBorder="1" applyAlignment="1" applyProtection="1">
      <alignment vertical="center" textRotation="90" wrapText="1"/>
    </xf>
    <xf numFmtId="49" fontId="17" fillId="0" borderId="15" xfId="11" applyNumberFormat="1" applyFont="1" applyFill="1" applyBorder="1" applyAlignment="1" applyProtection="1">
      <alignment horizontal="center"/>
    </xf>
    <xf numFmtId="49" fontId="25" fillId="0" borderId="15" xfId="11" applyNumberFormat="1" applyFont="1" applyBorder="1" applyAlignment="1" applyProtection="1">
      <alignment vertical="center" textRotation="90" wrapText="1"/>
    </xf>
    <xf numFmtId="0" fontId="24" fillId="4" borderId="0" xfId="12" applyFont="1" applyFill="1" applyBorder="1" applyAlignment="1" applyProtection="1">
      <alignment vertical="center" wrapText="1"/>
    </xf>
    <xf numFmtId="0" fontId="24" fillId="4" borderId="24" xfId="12" applyFont="1" applyFill="1" applyBorder="1" applyAlignment="1" applyProtection="1">
      <alignment vertical="center"/>
    </xf>
    <xf numFmtId="168" fontId="8" fillId="0" borderId="2" xfId="11" applyNumberFormat="1" applyFont="1" applyFill="1" applyBorder="1" applyAlignment="1" applyProtection="1">
      <alignment horizontal="center" vertical="center" wrapText="1"/>
    </xf>
    <xf numFmtId="49" fontId="11" fillId="4" borderId="0" xfId="11" applyNumberFormat="1" applyFont="1" applyFill="1" applyProtection="1"/>
    <xf numFmtId="0" fontId="18" fillId="4" borderId="4" xfId="11" applyFont="1" applyFill="1" applyBorder="1" applyAlignment="1" applyProtection="1">
      <alignment horizontal="center" vertical="center" wrapText="1"/>
    </xf>
    <xf numFmtId="0" fontId="18" fillId="0" borderId="0" xfId="11" applyFont="1" applyFill="1" applyBorder="1" applyAlignment="1" applyProtection="1">
      <alignment horizontal="center" vertical="center" wrapText="1"/>
    </xf>
    <xf numFmtId="168" fontId="8" fillId="0" borderId="3" xfId="11" applyNumberFormat="1" applyFont="1" applyFill="1" applyBorder="1" applyAlignment="1" applyProtection="1">
      <alignment horizontal="center" vertical="center" wrapText="1"/>
    </xf>
    <xf numFmtId="168" fontId="8" fillId="2" borderId="2" xfId="11" applyNumberFormat="1" applyFont="1" applyFill="1" applyBorder="1" applyAlignment="1" applyProtection="1">
      <alignment horizontal="center" vertical="center" wrapText="1"/>
      <protection locked="0"/>
    </xf>
    <xf numFmtId="0" fontId="30" fillId="0" borderId="4" xfId="11" applyFont="1" applyFill="1" applyBorder="1" applyAlignment="1" applyProtection="1">
      <alignment horizontal="center" vertical="center" wrapText="1"/>
    </xf>
    <xf numFmtId="168" fontId="14" fillId="0" borderId="3" xfId="11" applyNumberFormat="1" applyFont="1" applyFill="1" applyBorder="1" applyAlignment="1" applyProtection="1">
      <alignment horizontal="center" vertical="center" wrapText="1"/>
    </xf>
    <xf numFmtId="168" fontId="8" fillId="2" borderId="12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1" applyFont="1" applyAlignment="1" applyProtection="1">
      <alignment vertical="center"/>
    </xf>
    <xf numFmtId="168" fontId="8" fillId="2" borderId="8" xfId="11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11" applyFont="1" applyFill="1" applyBorder="1" applyAlignment="1" applyProtection="1">
      <alignment horizontal="center" vertical="center" wrapText="1"/>
    </xf>
    <xf numFmtId="0" fontId="19" fillId="0" borderId="25" xfId="11" applyFont="1" applyFill="1" applyBorder="1" applyAlignment="1" applyProtection="1">
      <alignment horizontal="center" vertical="center" wrapText="1"/>
    </xf>
    <xf numFmtId="0" fontId="30" fillId="0" borderId="0" xfId="11" applyFont="1" applyFill="1" applyBorder="1" applyAlignment="1" applyProtection="1">
      <alignment horizontal="center" vertical="center" wrapText="1"/>
    </xf>
    <xf numFmtId="0" fontId="19" fillId="0" borderId="3" xfId="11" applyFont="1" applyFill="1" applyBorder="1" applyAlignment="1" applyProtection="1">
      <alignment horizontal="center" vertical="center" wrapText="1"/>
    </xf>
    <xf numFmtId="0" fontId="17" fillId="0" borderId="26" xfId="11" applyFont="1" applyFill="1" applyBorder="1" applyAlignment="1" applyProtection="1">
      <alignment horizontal="center" vertical="center" wrapText="1"/>
    </xf>
    <xf numFmtId="0" fontId="17" fillId="0" borderId="27" xfId="11" applyFont="1" applyFill="1" applyBorder="1" applyAlignment="1" applyProtection="1">
      <alignment horizontal="center" vertical="center" wrapText="1"/>
    </xf>
    <xf numFmtId="0" fontId="18" fillId="5" borderId="18" xfId="11" applyFont="1" applyFill="1" applyBorder="1" applyAlignment="1" applyProtection="1">
      <alignment horizontal="center" vertical="center" wrapText="1"/>
    </xf>
    <xf numFmtId="168" fontId="8" fillId="4" borderId="3" xfId="11" applyNumberFormat="1" applyFont="1" applyFill="1" applyBorder="1" applyAlignment="1" applyProtection="1">
      <alignment horizontal="center" vertical="center" wrapText="1"/>
    </xf>
    <xf numFmtId="168" fontId="12" fillId="4" borderId="0" xfId="11" applyNumberFormat="1" applyFont="1" applyFill="1" applyBorder="1" applyAlignment="1" applyProtection="1">
      <alignment horizontal="center" vertical="center" wrapText="1"/>
    </xf>
    <xf numFmtId="168" fontId="8" fillId="4" borderId="2" xfId="11" applyNumberFormat="1" applyFont="1" applyFill="1" applyBorder="1" applyAlignment="1" applyProtection="1">
      <alignment horizontal="center" vertical="center" wrapText="1"/>
    </xf>
    <xf numFmtId="168" fontId="8" fillId="4" borderId="4" xfId="11" applyNumberFormat="1" applyFont="1" applyFill="1" applyBorder="1" applyAlignment="1" applyProtection="1">
      <alignment horizontal="center" vertical="center" wrapText="1"/>
    </xf>
    <xf numFmtId="168" fontId="8" fillId="4" borderId="12" xfId="11" applyNumberFormat="1" applyFont="1" applyFill="1" applyBorder="1" applyAlignment="1" applyProtection="1">
      <alignment horizontal="center" vertical="center" wrapText="1"/>
    </xf>
    <xf numFmtId="168" fontId="8" fillId="4" borderId="0" xfId="11" applyNumberFormat="1" applyFont="1" applyFill="1" applyBorder="1" applyAlignment="1" applyProtection="1">
      <alignment horizontal="center" vertical="center" wrapText="1"/>
    </xf>
    <xf numFmtId="168" fontId="10" fillId="4" borderId="2" xfId="11" applyNumberFormat="1" applyFont="1" applyFill="1" applyBorder="1" applyAlignment="1" applyProtection="1">
      <alignment horizontal="center" vertical="center" wrapText="1"/>
    </xf>
    <xf numFmtId="168" fontId="10" fillId="4" borderId="0" xfId="11" applyNumberFormat="1" applyFont="1" applyFill="1" applyBorder="1" applyAlignment="1" applyProtection="1">
      <alignment horizontal="center" vertical="center" wrapText="1"/>
    </xf>
    <xf numFmtId="171" fontId="12" fillId="4" borderId="2" xfId="11" applyNumberFormat="1" applyFont="1" applyFill="1" applyBorder="1" applyAlignment="1" applyProtection="1">
      <alignment horizontal="center" vertical="center"/>
    </xf>
    <xf numFmtId="171" fontId="12" fillId="4" borderId="0" xfId="11" applyNumberFormat="1" applyFont="1" applyFill="1" applyBorder="1" applyAlignment="1" applyProtection="1">
      <alignment horizontal="center" vertical="center"/>
    </xf>
    <xf numFmtId="170" fontId="12" fillId="4" borderId="2" xfId="11" applyNumberFormat="1" applyFont="1" applyFill="1" applyBorder="1" applyAlignment="1" applyProtection="1">
      <alignment horizontal="center" vertical="center"/>
    </xf>
    <xf numFmtId="170" fontId="12" fillId="4" borderId="0" xfId="11" applyNumberFormat="1" applyFont="1" applyFill="1" applyBorder="1" applyAlignment="1" applyProtection="1">
      <alignment horizontal="center" vertical="center"/>
    </xf>
    <xf numFmtId="49" fontId="12" fillId="0" borderId="8" xfId="11" applyNumberFormat="1" applyFont="1" applyFill="1" applyBorder="1" applyAlignment="1" applyProtection="1">
      <alignment horizontal="left" vertical="top" wrapText="1"/>
      <protection locked="0"/>
    </xf>
    <xf numFmtId="0" fontId="12" fillId="0" borderId="27" xfId="11" applyBorder="1" applyProtection="1">
      <protection locked="0"/>
    </xf>
    <xf numFmtId="168" fontId="10" fillId="3" borderId="6" xfId="11" applyNumberFormat="1" applyFont="1" applyFill="1" applyBorder="1" applyAlignment="1" applyProtection="1">
      <alignment horizontal="center" vertical="center" wrapText="1"/>
    </xf>
    <xf numFmtId="168" fontId="10" fillId="3" borderId="8" xfId="11" applyNumberFormat="1" applyFont="1" applyFill="1" applyBorder="1" applyAlignment="1" applyProtection="1">
      <alignment horizontal="center" vertical="center" wrapText="1"/>
    </xf>
    <xf numFmtId="168" fontId="8" fillId="2" borderId="28" xfId="1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1" applyFont="1" applyFill="1" applyBorder="1" applyAlignment="1" applyProtection="1">
      <alignment horizontal="center" vertical="center" wrapText="1"/>
    </xf>
    <xf numFmtId="0" fontId="16" fillId="0" borderId="0" xfId="11" applyFont="1" applyFill="1" applyBorder="1" applyAlignment="1" applyProtection="1">
      <alignment horizontal="center"/>
    </xf>
    <xf numFmtId="49" fontId="13" fillId="0" borderId="23" xfId="11" applyNumberFormat="1" applyFont="1" applyFill="1" applyBorder="1" applyAlignment="1" applyProtection="1">
      <alignment horizontal="center" wrapText="1"/>
    </xf>
    <xf numFmtId="170" fontId="12" fillId="2" borderId="8" xfId="11" applyNumberFormat="1" applyFont="1" applyFill="1" applyBorder="1" applyAlignment="1" applyProtection="1">
      <alignment horizontal="center" vertical="center"/>
      <protection locked="0"/>
    </xf>
    <xf numFmtId="170" fontId="12" fillId="2" borderId="6" xfId="11" applyNumberFormat="1" applyFont="1" applyFill="1" applyBorder="1" applyAlignment="1" applyProtection="1">
      <alignment horizontal="center" vertical="center"/>
      <protection locked="0"/>
    </xf>
    <xf numFmtId="170" fontId="12" fillId="3" borderId="8" xfId="11" applyNumberFormat="1" applyFont="1" applyFill="1" applyBorder="1" applyAlignment="1" applyProtection="1">
      <alignment horizontal="center" vertical="center"/>
    </xf>
    <xf numFmtId="170" fontId="12" fillId="3" borderId="6" xfId="11" applyNumberFormat="1" applyFont="1" applyFill="1" applyBorder="1" applyAlignment="1" applyProtection="1">
      <alignment horizontal="center" vertical="center"/>
    </xf>
    <xf numFmtId="49" fontId="28" fillId="0" borderId="6" xfId="11" applyNumberFormat="1" applyFont="1" applyFill="1" applyBorder="1" applyAlignment="1" applyProtection="1">
      <alignment horizontal="left" vertical="center" wrapText="1"/>
      <protection locked="0"/>
    </xf>
    <xf numFmtId="49" fontId="12" fillId="4" borderId="0" xfId="11" applyNumberFormat="1" applyFill="1" applyAlignment="1" applyProtection="1">
      <alignment vertical="center"/>
    </xf>
    <xf numFmtId="0" fontId="13" fillId="0" borderId="2" xfId="11" applyFont="1" applyFill="1" applyBorder="1" applyAlignment="1" applyProtection="1">
      <alignment horizontal="right" vertical="center" wrapText="1"/>
    </xf>
    <xf numFmtId="168" fontId="12" fillId="4" borderId="2" xfId="11" applyNumberFormat="1" applyFont="1" applyFill="1" applyBorder="1" applyAlignment="1" applyProtection="1">
      <alignment horizontal="center" vertical="center" wrapText="1"/>
    </xf>
    <xf numFmtId="0" fontId="8" fillId="0" borderId="2" xfId="11" applyFont="1" applyFill="1" applyBorder="1" applyAlignment="1" applyProtection="1">
      <alignment horizontal="right" vertical="center" wrapText="1"/>
    </xf>
    <xf numFmtId="0" fontId="23" fillId="6" borderId="32" xfId="11" applyFont="1" applyFill="1" applyBorder="1" applyAlignment="1" applyProtection="1">
      <alignment vertical="center" wrapText="1"/>
    </xf>
    <xf numFmtId="0" fontId="13" fillId="0" borderId="18" xfId="11" applyFont="1" applyBorder="1" applyAlignment="1" applyProtection="1">
      <alignment horizontal="center" vertical="center"/>
    </xf>
    <xf numFmtId="0" fontId="13" fillId="0" borderId="2" xfId="11" applyFont="1" applyBorder="1" applyAlignment="1" applyProtection="1">
      <alignment horizontal="center" vertical="center"/>
    </xf>
    <xf numFmtId="0" fontId="13" fillId="0" borderId="31" xfId="11" applyFont="1" applyBorder="1" applyAlignment="1" applyProtection="1">
      <alignment horizontal="center" vertical="center"/>
    </xf>
    <xf numFmtId="0" fontId="23" fillId="6" borderId="10" xfId="11" applyFont="1" applyFill="1" applyBorder="1" applyAlignment="1" applyProtection="1">
      <alignment horizontal="center" vertical="center" wrapText="1"/>
    </xf>
    <xf numFmtId="0" fontId="23" fillId="6" borderId="33" xfId="11" applyFont="1" applyFill="1" applyBorder="1" applyAlignment="1" applyProtection="1">
      <alignment horizontal="center" vertical="center" wrapText="1"/>
    </xf>
    <xf numFmtId="0" fontId="23" fillId="6" borderId="20" xfId="11" applyFont="1" applyFill="1" applyBorder="1" applyAlignment="1" applyProtection="1">
      <alignment horizontal="center" vertical="center" wrapText="1"/>
    </xf>
    <xf numFmtId="0" fontId="18" fillId="5" borderId="18" xfId="11" applyFont="1" applyFill="1" applyBorder="1" applyAlignment="1" applyProtection="1">
      <alignment horizontal="center" vertical="center" wrapText="1"/>
    </xf>
    <xf numFmtId="0" fontId="18" fillId="5" borderId="2" xfId="11" applyFont="1" applyFill="1" applyBorder="1" applyAlignment="1" applyProtection="1">
      <alignment horizontal="center" vertical="center" wrapText="1"/>
    </xf>
    <xf numFmtId="0" fontId="18" fillId="5" borderId="31" xfId="11" applyFont="1" applyFill="1" applyBorder="1" applyAlignment="1" applyProtection="1">
      <alignment horizontal="center" vertical="center" wrapText="1"/>
    </xf>
    <xf numFmtId="0" fontId="31" fillId="5" borderId="32" xfId="11" applyFont="1" applyFill="1" applyBorder="1" applyAlignment="1" applyProtection="1">
      <alignment horizontal="center" vertical="center" wrapText="1"/>
    </xf>
    <xf numFmtId="0" fontId="31" fillId="5" borderId="15" xfId="11" applyFont="1" applyFill="1" applyBorder="1" applyAlignment="1" applyProtection="1">
      <alignment horizontal="center" vertical="center" wrapText="1"/>
    </xf>
    <xf numFmtId="0" fontId="31" fillId="5" borderId="16" xfId="11" applyFont="1" applyFill="1" applyBorder="1" applyAlignment="1" applyProtection="1">
      <alignment horizontal="center" vertical="center" wrapText="1"/>
    </xf>
    <xf numFmtId="0" fontId="23" fillId="6" borderId="32" xfId="11" applyFont="1" applyFill="1" applyBorder="1" applyAlignment="1" applyProtection="1">
      <alignment horizontal="center" vertical="center" wrapText="1"/>
    </xf>
    <xf numFmtId="0" fontId="23" fillId="6" borderId="15" xfId="11" applyFont="1" applyFill="1" applyBorder="1" applyAlignment="1" applyProtection="1">
      <alignment horizontal="center" vertical="center" wrapText="1"/>
    </xf>
    <xf numFmtId="0" fontId="23" fillId="6" borderId="16" xfId="11" applyFont="1" applyFill="1" applyBorder="1" applyAlignment="1" applyProtection="1">
      <alignment horizontal="center" vertical="center" wrapText="1"/>
    </xf>
    <xf numFmtId="49" fontId="21" fillId="3" borderId="18" xfId="11" applyNumberFormat="1" applyFont="1" applyFill="1" applyBorder="1" applyAlignment="1" applyProtection="1">
      <alignment horizontal="center" vertical="center" textRotation="90" wrapText="1"/>
    </xf>
    <xf numFmtId="49" fontId="21" fillId="3" borderId="2" xfId="11" applyNumberFormat="1" applyFont="1" applyFill="1" applyBorder="1" applyAlignment="1" applyProtection="1">
      <alignment horizontal="center" vertical="center" textRotation="90" wrapText="1"/>
    </xf>
    <xf numFmtId="49" fontId="21" fillId="3" borderId="31" xfId="11" applyNumberFormat="1" applyFont="1" applyFill="1" applyBorder="1" applyAlignment="1" applyProtection="1">
      <alignment horizontal="center" vertical="center" textRotation="90" wrapText="1"/>
    </xf>
    <xf numFmtId="49" fontId="21" fillId="3" borderId="34" xfId="11" applyNumberFormat="1" applyFont="1" applyFill="1" applyBorder="1" applyAlignment="1" applyProtection="1">
      <alignment horizontal="center" vertical="center" textRotation="90" wrapText="1"/>
    </xf>
    <xf numFmtId="49" fontId="21" fillId="3" borderId="35" xfId="11" applyNumberFormat="1" applyFont="1" applyFill="1" applyBorder="1" applyAlignment="1" applyProtection="1">
      <alignment horizontal="center" vertical="center" textRotation="90" wrapText="1"/>
    </xf>
    <xf numFmtId="0" fontId="18" fillId="5" borderId="29" xfId="11" applyFont="1" applyFill="1" applyBorder="1" applyAlignment="1" applyProtection="1">
      <alignment horizontal="center" vertical="center" wrapText="1"/>
    </xf>
    <xf numFmtId="0" fontId="18" fillId="5" borderId="34" xfId="11" applyFont="1" applyFill="1" applyBorder="1" applyAlignment="1" applyProtection="1">
      <alignment horizontal="center" vertical="center" wrapText="1"/>
    </xf>
    <xf numFmtId="0" fontId="18" fillId="5" borderId="3" xfId="11" applyFont="1" applyFill="1" applyBorder="1" applyAlignment="1" applyProtection="1">
      <alignment horizontal="center" vertical="center" wrapText="1"/>
    </xf>
    <xf numFmtId="0" fontId="18" fillId="5" borderId="4" xfId="11" applyFont="1" applyFill="1" applyBorder="1" applyAlignment="1" applyProtection="1">
      <alignment horizontal="center" vertical="center" wrapText="1"/>
    </xf>
    <xf numFmtId="0" fontId="18" fillId="5" borderId="30" xfId="11" applyFont="1" applyFill="1" applyBorder="1" applyAlignment="1" applyProtection="1">
      <alignment horizontal="center" vertical="center" wrapText="1"/>
    </xf>
    <xf numFmtId="0" fontId="18" fillId="5" borderId="35" xfId="11" applyFont="1" applyFill="1" applyBorder="1" applyAlignment="1" applyProtection="1">
      <alignment horizontal="center" vertical="center" wrapText="1"/>
    </xf>
    <xf numFmtId="0" fontId="26" fillId="6" borderId="3" xfId="11" applyFont="1" applyFill="1" applyBorder="1" applyAlignment="1" applyProtection="1">
      <alignment horizontal="center" vertical="center" wrapText="1"/>
    </xf>
    <xf numFmtId="0" fontId="26" fillId="6" borderId="0" xfId="11" applyFont="1" applyFill="1" applyBorder="1" applyAlignment="1" applyProtection="1">
      <alignment horizontal="center" vertical="center" wrapText="1"/>
    </xf>
    <xf numFmtId="0" fontId="26" fillId="6" borderId="4" xfId="11" applyFont="1" applyFill="1" applyBorder="1" applyAlignment="1" applyProtection="1">
      <alignment horizontal="center" vertical="center" wrapText="1"/>
    </xf>
    <xf numFmtId="0" fontId="32" fillId="5" borderId="29" xfId="11" applyFont="1" applyFill="1" applyBorder="1" applyAlignment="1" applyProtection="1">
      <alignment horizontal="center" vertical="center" wrapText="1"/>
    </xf>
    <xf numFmtId="0" fontId="32" fillId="5" borderId="34" xfId="11" applyFont="1" applyFill="1" applyBorder="1" applyAlignment="1" applyProtection="1">
      <alignment horizontal="center" vertical="center" wrapText="1"/>
    </xf>
    <xf numFmtId="0" fontId="32" fillId="5" borderId="3" xfId="11" applyFont="1" applyFill="1" applyBorder="1" applyAlignment="1" applyProtection="1">
      <alignment horizontal="center" vertical="center" wrapText="1"/>
    </xf>
    <xf numFmtId="0" fontId="32" fillId="5" borderId="4" xfId="11" applyFont="1" applyFill="1" applyBorder="1" applyAlignment="1" applyProtection="1">
      <alignment horizontal="center" vertical="center" wrapText="1"/>
    </xf>
    <xf numFmtId="0" fontId="32" fillId="5" borderId="30" xfId="11" applyFont="1" applyFill="1" applyBorder="1" applyAlignment="1" applyProtection="1">
      <alignment horizontal="center" vertical="center" wrapText="1"/>
    </xf>
    <xf numFmtId="0" fontId="32" fillId="5" borderId="35" xfId="11" applyFont="1" applyFill="1" applyBorder="1" applyAlignment="1" applyProtection="1">
      <alignment horizontal="center" vertical="center" wrapText="1"/>
    </xf>
    <xf numFmtId="49" fontId="21" fillId="0" borderId="0" xfId="11" applyNumberFormat="1" applyFont="1" applyFill="1" applyBorder="1" applyAlignment="1" applyProtection="1">
      <alignment horizontal="left" vertical="top" wrapText="1"/>
    </xf>
    <xf numFmtId="0" fontId="23" fillId="5" borderId="36" xfId="11" applyFont="1" applyFill="1" applyBorder="1" applyAlignment="1" applyProtection="1">
      <alignment horizontal="center" vertical="center" wrapText="1"/>
    </xf>
    <xf numFmtId="0" fontId="23" fillId="5" borderId="37" xfId="11" applyFont="1" applyFill="1" applyBorder="1" applyAlignment="1" applyProtection="1">
      <alignment horizontal="center" vertical="center" wrapText="1"/>
    </xf>
    <xf numFmtId="0" fontId="26" fillId="6" borderId="28" xfId="11" applyFont="1" applyFill="1" applyBorder="1" applyAlignment="1" applyProtection="1">
      <alignment horizontal="center" vertical="center" wrapText="1"/>
    </xf>
    <xf numFmtId="0" fontId="26" fillId="6" borderId="27" xfId="11" applyFont="1" applyFill="1" applyBorder="1" applyAlignment="1" applyProtection="1">
      <alignment horizontal="center" vertical="center" wrapText="1"/>
    </xf>
    <xf numFmtId="0" fontId="26" fillId="6" borderId="38" xfId="11" applyFont="1" applyFill="1" applyBorder="1" applyAlignment="1" applyProtection="1">
      <alignment horizontal="center" vertical="center" wrapText="1"/>
    </xf>
    <xf numFmtId="0" fontId="18" fillId="5" borderId="18" xfId="6" applyFont="1" applyFill="1" applyBorder="1" applyAlignment="1" applyProtection="1">
      <alignment horizontal="center" vertical="center" wrapText="1"/>
    </xf>
    <xf numFmtId="0" fontId="18" fillId="5" borderId="2" xfId="6" applyFont="1" applyFill="1" applyBorder="1" applyAlignment="1" applyProtection="1">
      <alignment horizontal="center" vertical="center" wrapText="1"/>
    </xf>
    <xf numFmtId="0" fontId="18" fillId="5" borderId="31" xfId="6" applyFont="1" applyFill="1" applyBorder="1" applyAlignment="1" applyProtection="1">
      <alignment horizontal="center" vertical="center" wrapText="1"/>
    </xf>
  </cellXfs>
  <cellStyles count="16">
    <cellStyle name="4" xfId="1"/>
    <cellStyle name="5" xfId="2"/>
    <cellStyle name="6" xfId="3"/>
    <cellStyle name="9" xfId="4"/>
    <cellStyle name="Euro" xfId="5"/>
    <cellStyle name="Hyperlink 2" xfId="6"/>
    <cellStyle name="Prozent 2" xfId="7"/>
    <cellStyle name="Prozent 3" xfId="8"/>
    <cellStyle name="Prozent 4" xfId="9"/>
    <cellStyle name="Standard" xfId="0" builtinId="0"/>
    <cellStyle name="Standard 2" xfId="10"/>
    <cellStyle name="Standard 2 2" xfId="11"/>
    <cellStyle name="Standard 3" xfId="12"/>
    <cellStyle name="Standard 4" xfId="13"/>
    <cellStyle name="Standard 5" xfId="14"/>
    <cellStyle name="Standard 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oeselfil01\user\KL\3Verbund\abrechung\2004\gesamt\vergsj2004ne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oeselfil01\user\A-KVG-GR\KVGBS\7QUAR\1998\QB398KV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estatis.de/jetspeed/portal/cms/Sites/destatis/Internet/DE/Content/Publikationen/Fachveroeffentlichungen/Preise/Erzeugerpreise/5612401091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oeln\Kanzleiverzeichnis\04_Mandantenordner\T-Z\Zweckverband_Grossraum_Braunschweig_ZGB_2011_2733\Anlagen_aV\Linienzuordnung_VU_07.04.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erbundabrechnung\2011\02februar\3auswert\vrb-feb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148LNVG"/>
      <sheetName val="BE31.12.2004"/>
      <sheetName val="testate"/>
      <sheetName val="Index"/>
      <sheetName val="Einn"/>
      <sheetName val="Ausgleich"/>
      <sheetName val="Ausgleich Abschlag"/>
      <sheetName val="Überschuss"/>
      <sheetName val="AbrGesamt"/>
      <sheetName val="Einnahmen"/>
      <sheetName val="DiffEinnAnsp"/>
      <sheetName val="EndabrSK"/>
      <sheetName val="62ohne"/>
      <sheetName val="62mit"/>
      <sheetName val="62%"/>
      <sheetName val="45a"/>
      <sheetName val="EinnSV"/>
      <sheetName val="45aSemCard"/>
      <sheetName val="swt"/>
      <sheetName val="swt Meldung"/>
      <sheetName val="NT"/>
      <sheetName val="Schulstr-ref incl. Tarif"/>
      <sheetName val="Schulstr-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KVG-KM"/>
      <sheetName val="KVG-Bef."/>
      <sheetName val="KVG-DM"/>
      <sheetName val="Reisen"/>
      <sheetName val="Anschreiben"/>
      <sheetName val="Monat"/>
    </sheetNames>
    <sheetDataSet>
      <sheetData sheetId="0" refreshError="1">
        <row r="1">
          <cell r="A1" t="str">
            <v>&gt;  100,0</v>
          </cell>
        </row>
        <row r="2">
          <cell r="A2" t="str">
            <v>&gt; -100,0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blatt"/>
      <sheetName val="Inhalt"/>
      <sheetName val="Erläuterungen"/>
      <sheetName val="Zusammenfassungen"/>
      <sheetName val="GP Nr. 05,06,08"/>
      <sheetName val="GP Nr. 10-12"/>
      <sheetName val="GP Nr. 13-15"/>
      <sheetName val="GP Nr. 16-18"/>
      <sheetName val="GP Nr. 19-21"/>
      <sheetName val="GP Nr. 22-23"/>
      <sheetName val="GP Nr. 24-25"/>
      <sheetName val="GP Nr. 26-27"/>
      <sheetName val="GP Nr. 28"/>
      <sheetName val="GP Nr. 29-32"/>
      <sheetName val="GP Nr. 35,36,38"/>
    </sheetNames>
    <sheetDataSet>
      <sheetData sheetId="0" refreshError="1"/>
      <sheetData sheetId="1" refreshError="1"/>
      <sheetData sheetId="2" refreshError="1"/>
      <sheetData sheetId="3"/>
      <sheetData sheetId="4">
        <row r="28">
          <cell r="B28" t="str">
            <v>GP = 05</v>
          </cell>
        </row>
        <row r="88">
          <cell r="B88" t="str">
            <v>GP = 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ienleistung formatiert"/>
      <sheetName val="Tabelle1"/>
    </sheetNames>
    <sheetDataSet>
      <sheetData sheetId="0"/>
      <sheetData sheetId="1">
        <row r="1">
          <cell r="A1">
            <v>1</v>
          </cell>
          <cell r="B1" t="str">
            <v>GF</v>
          </cell>
        </row>
        <row r="2">
          <cell r="A2">
            <v>2</v>
          </cell>
          <cell r="B2" t="str">
            <v>WOB</v>
          </cell>
        </row>
        <row r="3">
          <cell r="A3">
            <v>3</v>
          </cell>
          <cell r="B3" t="str">
            <v>HE</v>
          </cell>
        </row>
        <row r="4">
          <cell r="A4">
            <v>4</v>
          </cell>
          <cell r="B4" t="str">
            <v>BS</v>
          </cell>
        </row>
        <row r="5">
          <cell r="A5">
            <v>5</v>
          </cell>
          <cell r="B5" t="str">
            <v>PE</v>
          </cell>
        </row>
        <row r="6">
          <cell r="A6">
            <v>6</v>
          </cell>
          <cell r="B6" t="str">
            <v>SZ</v>
          </cell>
        </row>
        <row r="7">
          <cell r="A7">
            <v>7</v>
          </cell>
          <cell r="B7" t="str">
            <v>WF</v>
          </cell>
        </row>
        <row r="8">
          <cell r="A8">
            <v>8</v>
          </cell>
          <cell r="B8" t="str">
            <v>GS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"/>
      <sheetName val="Abrechnung"/>
      <sheetName val="Korrekturwert"/>
      <sheetName val="Ausgleich Verbund"/>
      <sheetName val="swt+nt"/>
      <sheetName val="Daten"/>
      <sheetName val="Zuschuss ZGB "/>
      <sheetName val="swt+nt korrektur jan"/>
      <sheetName val="swt+nt korrektur feb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Monatsabrechnung Verbundtarif Februar 2011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K94"/>
  <sheetViews>
    <sheetView showGridLines="0" tabSelected="1" zoomScale="70" zoomScaleNormal="70" zoomScaleSheetLayoutView="40" workbookViewId="0">
      <pane xSplit="2" ySplit="10" topLeftCell="O68" activePane="bottomRight" state="frozen"/>
      <selection pane="topRight" activeCell="C1" sqref="C1"/>
      <selection pane="bottomLeft" activeCell="A13" sqref="A13"/>
      <selection pane="bottomRight" activeCell="X8" sqref="X8:X10"/>
    </sheetView>
  </sheetViews>
  <sheetFormatPr baseColWidth="10" defaultColWidth="0" defaultRowHeight="12.75"/>
  <cols>
    <col min="1" max="1" width="21.140625" style="19" customWidth="1"/>
    <col min="2" max="2" width="60.7109375" style="20" customWidth="1"/>
    <col min="3" max="3" width="2.7109375" style="18" customWidth="1"/>
    <col min="4" max="4" width="35.28515625" style="20" customWidth="1"/>
    <col min="5" max="5" width="2.7109375" style="78" customWidth="1"/>
    <col min="6" max="6" width="28.28515625" style="20" customWidth="1"/>
    <col min="7" max="7" width="1.7109375" style="20" customWidth="1"/>
    <col min="8" max="8" width="28.28515625" style="20" customWidth="1"/>
    <col min="9" max="9" width="2.7109375" style="18" customWidth="1"/>
    <col min="10" max="10" width="28.28515625" style="18" customWidth="1"/>
    <col min="11" max="11" width="1.7109375" style="78" customWidth="1"/>
    <col min="12" max="12" width="28.28515625" style="18" customWidth="1"/>
    <col min="13" max="13" width="2.7109375" style="18" customWidth="1"/>
    <col min="14" max="14" width="28.28515625" style="18" customWidth="1"/>
    <col min="15" max="15" width="1.7109375" style="78" customWidth="1"/>
    <col min="16" max="16" width="28.28515625" style="18" customWidth="1"/>
    <col min="17" max="17" width="2.7109375" style="18" customWidth="1"/>
    <col min="18" max="18" width="28.28515625" style="18" customWidth="1"/>
    <col min="19" max="19" width="1.7109375" style="78" customWidth="1"/>
    <col min="20" max="20" width="28.28515625" style="20" customWidth="1"/>
    <col min="21" max="21" width="1.7109375" style="18" customWidth="1"/>
    <col min="22" max="22" width="28.28515625" style="20" customWidth="1"/>
    <col min="23" max="23" width="1.7109375" style="18" customWidth="1"/>
    <col min="24" max="24" width="28.28515625" style="20" customWidth="1"/>
    <col min="25" max="25" width="2.7109375" style="18" customWidth="1"/>
    <col min="26" max="26" width="75.7109375" style="51" customWidth="1"/>
    <col min="27" max="27" width="16" style="51" customWidth="1"/>
    <col min="28" max="28" width="11.42578125" style="20" hidden="1" customWidth="1"/>
    <col min="29" max="29" width="39.28515625" style="20" hidden="1" customWidth="1"/>
    <col min="30" max="32" width="11.42578125" style="20" hidden="1" customWidth="1"/>
    <col min="33" max="33" width="39.28515625" style="20" hidden="1" customWidth="1"/>
    <col min="34" max="36" width="11.42578125" style="20" hidden="1" customWidth="1"/>
    <col min="37" max="37" width="39.28515625" style="20" hidden="1" customWidth="1"/>
    <col min="38" max="39" width="11.42578125" style="20" hidden="1" customWidth="1"/>
    <col min="40" max="40" width="39.28515625" style="20" hidden="1" customWidth="1"/>
    <col min="41" max="45" width="11.42578125" style="20" hidden="1" customWidth="1"/>
    <col min="46" max="46" width="39.28515625" style="20" hidden="1" customWidth="1"/>
    <col min="47" max="48" width="11.42578125" style="20" hidden="1" customWidth="1"/>
    <col min="49" max="55" width="39.28515625" style="20" hidden="1" customWidth="1"/>
    <col min="56" max="56" width="11.42578125" style="20" hidden="1" customWidth="1"/>
    <col min="57" max="63" width="39.28515625" style="20" hidden="1" customWidth="1"/>
    <col min="64" max="116" width="11.42578125" style="20" hidden="1" customWidth="1"/>
    <col min="117" max="16384" width="11.42578125" style="20" hidden="1"/>
  </cols>
  <sheetData>
    <row r="1" spans="1:29" ht="15.75">
      <c r="A1" s="160" t="s">
        <v>60</v>
      </c>
    </row>
    <row r="2" spans="1:29" ht="6.75" customHeight="1">
      <c r="A2" s="56"/>
    </row>
    <row r="3" spans="1:29" ht="15">
      <c r="A3" s="57" t="s">
        <v>36</v>
      </c>
      <c r="B3" s="48"/>
    </row>
    <row r="4" spans="1:29" ht="6.75" customHeight="1">
      <c r="A4" s="56"/>
    </row>
    <row r="5" spans="1:29" ht="15">
      <c r="A5" s="57" t="s">
        <v>53</v>
      </c>
      <c r="B5" s="49"/>
      <c r="AB5" s="58"/>
    </row>
    <row r="6" spans="1:29" ht="13.5" thickBot="1"/>
    <row r="7" spans="1:29" ht="30" customHeight="1" thickBot="1">
      <c r="E7" s="105"/>
      <c r="F7" s="216" t="s">
        <v>41</v>
      </c>
      <c r="G7" s="217"/>
      <c r="H7" s="218"/>
      <c r="I7" s="1"/>
      <c r="J7" s="216" t="s">
        <v>42</v>
      </c>
      <c r="K7" s="217"/>
      <c r="L7" s="218"/>
      <c r="N7" s="216" t="s">
        <v>43</v>
      </c>
      <c r="O7" s="217"/>
      <c r="P7" s="218"/>
      <c r="R7" s="216" t="s">
        <v>72</v>
      </c>
      <c r="S7" s="217"/>
      <c r="T7" s="217"/>
      <c r="U7" s="217"/>
      <c r="V7" s="217"/>
      <c r="W7" s="217"/>
      <c r="X7" s="218"/>
    </row>
    <row r="8" spans="1:29" ht="30" customHeight="1">
      <c r="A8" s="236" t="str">
        <f>CONCATENATE("Trennungsrechnung ",B5)</f>
        <v xml:space="preserve">Trennungsrechnung </v>
      </c>
      <c r="B8" s="237"/>
      <c r="D8" s="213" t="s">
        <v>1</v>
      </c>
      <c r="E8" s="105"/>
      <c r="F8" s="213" t="s">
        <v>7</v>
      </c>
      <c r="G8" s="1"/>
      <c r="H8" s="213" t="s">
        <v>2</v>
      </c>
      <c r="I8" s="1"/>
      <c r="J8" s="213" t="s">
        <v>57</v>
      </c>
      <c r="K8" s="1"/>
      <c r="L8" s="213" t="s">
        <v>74</v>
      </c>
      <c r="N8" s="213" t="s">
        <v>73</v>
      </c>
      <c r="O8" s="1"/>
      <c r="P8" s="213" t="s">
        <v>75</v>
      </c>
      <c r="R8" s="213" t="s">
        <v>76</v>
      </c>
      <c r="S8" s="170"/>
      <c r="T8" s="213" t="s">
        <v>78</v>
      </c>
      <c r="U8" s="170"/>
      <c r="V8" s="213" t="s">
        <v>79</v>
      </c>
      <c r="W8" s="170"/>
      <c r="X8" s="248" t="s">
        <v>71</v>
      </c>
    </row>
    <row r="9" spans="1:29" ht="30" customHeight="1" thickBot="1">
      <c r="A9" s="238"/>
      <c r="B9" s="239"/>
      <c r="D9" s="214"/>
      <c r="E9" s="105"/>
      <c r="F9" s="214"/>
      <c r="G9" s="1"/>
      <c r="H9" s="214"/>
      <c r="I9" s="1"/>
      <c r="J9" s="214"/>
      <c r="K9" s="1"/>
      <c r="L9" s="214"/>
      <c r="N9" s="214"/>
      <c r="O9" s="1"/>
      <c r="P9" s="214"/>
      <c r="R9" s="214"/>
      <c r="S9" s="170"/>
      <c r="T9" s="214"/>
      <c r="U9" s="170"/>
      <c r="V9" s="214"/>
      <c r="W9" s="170"/>
      <c r="X9" s="249"/>
    </row>
    <row r="10" spans="1:29" ht="80.099999999999994" customHeight="1" thickBot="1">
      <c r="A10" s="240"/>
      <c r="B10" s="241"/>
      <c r="C10" s="162"/>
      <c r="D10" s="215"/>
      <c r="E10" s="161"/>
      <c r="F10" s="215"/>
      <c r="G10" s="1"/>
      <c r="H10" s="215"/>
      <c r="I10" s="1"/>
      <c r="J10" s="215"/>
      <c r="K10" s="1"/>
      <c r="L10" s="215"/>
      <c r="M10" s="1"/>
      <c r="N10" s="215"/>
      <c r="O10" s="1"/>
      <c r="P10" s="215"/>
      <c r="Q10" s="170"/>
      <c r="R10" s="215"/>
      <c r="S10" s="170"/>
      <c r="T10" s="215"/>
      <c r="U10" s="170"/>
      <c r="V10" s="215"/>
      <c r="W10" s="170"/>
      <c r="X10" s="250"/>
      <c r="Y10" s="1"/>
      <c r="Z10" s="176" t="s">
        <v>31</v>
      </c>
      <c r="AB10" s="51"/>
      <c r="AC10" s="51"/>
    </row>
    <row r="11" spans="1:29" s="69" customFormat="1" ht="9.9499999999999993" customHeight="1" thickBot="1">
      <c r="A11" s="155"/>
      <c r="B11" s="12"/>
      <c r="C11" s="12"/>
      <c r="D11" s="64"/>
      <c r="E11" s="91"/>
      <c r="F11" s="65"/>
      <c r="G11" s="11"/>
      <c r="H11" s="66"/>
      <c r="I11" s="11"/>
      <c r="J11" s="67"/>
      <c r="K11" s="80"/>
      <c r="L11" s="66"/>
      <c r="M11" s="12"/>
      <c r="N11" s="67"/>
      <c r="O11" s="80"/>
      <c r="P11" s="66"/>
      <c r="Q11" s="12"/>
      <c r="R11" s="67"/>
      <c r="S11" s="80"/>
      <c r="T11" s="67"/>
      <c r="U11" s="12"/>
      <c r="V11" s="67"/>
      <c r="W11" s="12"/>
      <c r="X11" s="67"/>
      <c r="Y11" s="12"/>
      <c r="Z11" s="68"/>
      <c r="AA11" s="21"/>
      <c r="AB11" s="21"/>
      <c r="AC11" s="21"/>
    </row>
    <row r="12" spans="1:29" s="59" customFormat="1" ht="60" customHeight="1" thickBot="1">
      <c r="A12" s="216" t="s">
        <v>6</v>
      </c>
      <c r="B12" s="218"/>
      <c r="C12" s="52"/>
      <c r="D12" s="102">
        <f>SUM(D14:D26)</f>
        <v>0</v>
      </c>
      <c r="E12" s="90"/>
      <c r="F12" s="102">
        <f>SUM(F14:F26)</f>
        <v>0</v>
      </c>
      <c r="G12" s="2"/>
      <c r="H12" s="102">
        <f>D12-F12</f>
        <v>0</v>
      </c>
      <c r="I12" s="2"/>
      <c r="J12" s="102">
        <f>SUM(J14:J26)</f>
        <v>0</v>
      </c>
      <c r="K12" s="82"/>
      <c r="L12" s="102">
        <f>H12-J12</f>
        <v>0</v>
      </c>
      <c r="M12" s="3"/>
      <c r="N12" s="102">
        <f>SUM(N14:N26)</f>
        <v>0</v>
      </c>
      <c r="O12" s="82"/>
      <c r="P12" s="102">
        <f>L12-N12</f>
        <v>0</v>
      </c>
      <c r="Q12" s="3"/>
      <c r="R12" s="102">
        <f>SUM(R14:R26)</f>
        <v>0</v>
      </c>
      <c r="S12" s="82"/>
      <c r="T12" s="102">
        <f>SUM(T14:T26)</f>
        <v>0</v>
      </c>
      <c r="U12" s="37"/>
      <c r="V12" s="102">
        <f>SUM(V14:V26)</f>
        <v>0</v>
      </c>
      <c r="W12" s="37"/>
      <c r="X12" s="102">
        <f>P12-T12-V12-R12</f>
        <v>0</v>
      </c>
      <c r="Y12" s="3"/>
      <c r="Z12" s="189"/>
      <c r="AA12" s="21"/>
      <c r="AB12" s="21"/>
      <c r="AC12" s="21">
        <v>1</v>
      </c>
    </row>
    <row r="13" spans="1:29" s="69" customFormat="1" ht="5.0999999999999996" customHeight="1" thickBot="1">
      <c r="A13" s="155"/>
      <c r="B13" s="12"/>
      <c r="C13" s="12"/>
      <c r="D13" s="64"/>
      <c r="E13" s="91"/>
      <c r="F13" s="65"/>
      <c r="G13" s="11"/>
      <c r="H13" s="66"/>
      <c r="I13" s="11"/>
      <c r="J13" s="67"/>
      <c r="K13" s="80"/>
      <c r="L13" s="66"/>
      <c r="M13" s="12"/>
      <c r="N13" s="67"/>
      <c r="O13" s="80"/>
      <c r="P13" s="66"/>
      <c r="Q13" s="12"/>
      <c r="R13" s="67"/>
      <c r="S13" s="80"/>
      <c r="T13" s="67"/>
      <c r="U13" s="12"/>
      <c r="V13" s="67"/>
      <c r="W13" s="12"/>
      <c r="X13" s="66"/>
      <c r="Y13" s="12"/>
      <c r="Z13" s="68"/>
      <c r="AA13" s="21"/>
      <c r="AB13" s="21"/>
      <c r="AC13" s="21"/>
    </row>
    <row r="14" spans="1:29" s="118" customFormat="1" ht="17.45" customHeight="1">
      <c r="A14" s="222" t="s">
        <v>6</v>
      </c>
      <c r="B14" s="114" t="s">
        <v>68</v>
      </c>
      <c r="C14" s="54"/>
      <c r="D14" s="29"/>
      <c r="E14" s="177"/>
      <c r="F14" s="103"/>
      <c r="G14" s="32"/>
      <c r="H14" s="35">
        <f>D14-F14</f>
        <v>0</v>
      </c>
      <c r="I14" s="32"/>
      <c r="J14" s="24"/>
      <c r="K14" s="178"/>
      <c r="L14" s="35">
        <f t="shared" ref="L14:L31" si="0">H14-J14</f>
        <v>0</v>
      </c>
      <c r="M14" s="6"/>
      <c r="N14" s="24"/>
      <c r="O14" s="178"/>
      <c r="P14" s="35">
        <f t="shared" ref="P14:P31" si="1">L14-N14</f>
        <v>0</v>
      </c>
      <c r="Q14" s="6"/>
      <c r="R14" s="24"/>
      <c r="S14" s="178"/>
      <c r="T14" s="24"/>
      <c r="U14" s="6"/>
      <c r="V14" s="24"/>
      <c r="W14" s="6"/>
      <c r="X14" s="23" t="str">
        <f>IF(P14&lt;&gt;T14+V14+R14,"Verteilung Stufe 3 prüfen","ok")</f>
        <v>ok</v>
      </c>
      <c r="Y14" s="6"/>
      <c r="Z14" s="125"/>
      <c r="AA14" s="117"/>
      <c r="AB14" s="117"/>
      <c r="AC14" s="117">
        <v>2</v>
      </c>
    </row>
    <row r="15" spans="1:29" s="118" customFormat="1" ht="17.45" customHeight="1">
      <c r="A15" s="223"/>
      <c r="B15" s="115" t="s">
        <v>66</v>
      </c>
      <c r="C15" s="203"/>
      <c r="D15" s="193"/>
      <c r="E15" s="179"/>
      <c r="F15" s="103"/>
      <c r="G15" s="159"/>
      <c r="H15" s="46">
        <f>D15-F15</f>
        <v>0</v>
      </c>
      <c r="I15" s="159"/>
      <c r="J15" s="97"/>
      <c r="K15" s="204"/>
      <c r="L15" s="46">
        <f t="shared" si="0"/>
        <v>0</v>
      </c>
      <c r="M15" s="205"/>
      <c r="N15" s="97"/>
      <c r="O15" s="204"/>
      <c r="P15" s="46">
        <f t="shared" si="1"/>
        <v>0</v>
      </c>
      <c r="Q15" s="205"/>
      <c r="R15" s="97"/>
      <c r="S15" s="204"/>
      <c r="T15" s="97"/>
      <c r="U15" s="205"/>
      <c r="V15" s="97"/>
      <c r="W15" s="205"/>
      <c r="X15" s="46" t="str">
        <f t="shared" ref="X15:X31" si="2">IF(P15&lt;&gt;T15+V15+R15,"Verteilung Stufe 3 prüfen","ok")</f>
        <v>ok</v>
      </c>
      <c r="Y15" s="205"/>
      <c r="Z15" s="123"/>
      <c r="AA15" s="117"/>
      <c r="AB15" s="117"/>
      <c r="AC15" s="117">
        <v>2</v>
      </c>
    </row>
    <row r="16" spans="1:29" s="118" customFormat="1" ht="17.45" customHeight="1">
      <c r="A16" s="223"/>
      <c r="B16" s="115" t="s">
        <v>12</v>
      </c>
      <c r="C16" s="54"/>
      <c r="D16" s="30"/>
      <c r="E16" s="177"/>
      <c r="F16" s="27"/>
      <c r="G16" s="32"/>
      <c r="H16" s="23">
        <f>D16-F16</f>
        <v>0</v>
      </c>
      <c r="I16" s="32"/>
      <c r="J16" s="25"/>
      <c r="K16" s="178"/>
      <c r="L16" s="23">
        <f t="shared" si="0"/>
        <v>0</v>
      </c>
      <c r="M16" s="6"/>
      <c r="N16" s="25"/>
      <c r="O16" s="178"/>
      <c r="P16" s="23">
        <f t="shared" si="1"/>
        <v>0</v>
      </c>
      <c r="Q16" s="6"/>
      <c r="R16" s="25"/>
      <c r="S16" s="178"/>
      <c r="T16" s="25"/>
      <c r="U16" s="6"/>
      <c r="V16" s="25"/>
      <c r="W16" s="6"/>
      <c r="X16" s="23" t="str">
        <f t="shared" si="2"/>
        <v>ok</v>
      </c>
      <c r="Y16" s="6"/>
      <c r="Z16" s="125"/>
      <c r="AA16" s="117"/>
      <c r="AB16" s="117"/>
      <c r="AC16" s="117"/>
    </row>
    <row r="17" spans="1:29" s="118" customFormat="1" ht="17.45" customHeight="1">
      <c r="A17" s="223"/>
      <c r="B17" s="115" t="s">
        <v>64</v>
      </c>
      <c r="C17" s="54"/>
      <c r="D17" s="30"/>
      <c r="E17" s="177"/>
      <c r="F17" s="27"/>
      <c r="G17" s="34"/>
      <c r="H17" s="23">
        <f t="shared" ref="H17:H31" si="3">D17-F17</f>
        <v>0</v>
      </c>
      <c r="I17" s="34"/>
      <c r="J17" s="25"/>
      <c r="K17" s="178"/>
      <c r="L17" s="23">
        <f t="shared" si="0"/>
        <v>0</v>
      </c>
      <c r="M17" s="6"/>
      <c r="N17" s="25"/>
      <c r="O17" s="178"/>
      <c r="P17" s="23">
        <f t="shared" si="1"/>
        <v>0</v>
      </c>
      <c r="Q17" s="6"/>
      <c r="R17" s="25"/>
      <c r="S17" s="178"/>
      <c r="T17" s="25"/>
      <c r="U17" s="6"/>
      <c r="V17" s="25"/>
      <c r="W17" s="6"/>
      <c r="X17" s="23" t="str">
        <f t="shared" si="2"/>
        <v>ok</v>
      </c>
      <c r="Y17" s="6"/>
      <c r="Z17" s="125"/>
      <c r="AA17" s="117"/>
      <c r="AB17" s="117"/>
      <c r="AC17" s="117"/>
    </row>
    <row r="18" spans="1:29" s="118" customFormat="1" ht="17.45" customHeight="1">
      <c r="A18" s="223"/>
      <c r="B18" s="115" t="s">
        <v>61</v>
      </c>
      <c r="C18" s="54"/>
      <c r="D18" s="30"/>
      <c r="E18" s="177"/>
      <c r="F18" s="27"/>
      <c r="G18" s="32"/>
      <c r="H18" s="23">
        <f t="shared" si="3"/>
        <v>0</v>
      </c>
      <c r="I18" s="32"/>
      <c r="J18" s="25"/>
      <c r="K18" s="178"/>
      <c r="L18" s="23">
        <f t="shared" si="0"/>
        <v>0</v>
      </c>
      <c r="M18" s="6"/>
      <c r="N18" s="25"/>
      <c r="O18" s="178"/>
      <c r="P18" s="23">
        <f t="shared" si="1"/>
        <v>0</v>
      </c>
      <c r="Q18" s="6"/>
      <c r="R18" s="25"/>
      <c r="S18" s="178"/>
      <c r="T18" s="25"/>
      <c r="U18" s="6"/>
      <c r="V18" s="25"/>
      <c r="W18" s="6"/>
      <c r="X18" s="23" t="str">
        <f t="shared" si="2"/>
        <v>ok</v>
      </c>
      <c r="Y18" s="6"/>
      <c r="Z18" s="125"/>
      <c r="AA18" s="117"/>
      <c r="AB18" s="117"/>
      <c r="AC18" s="117"/>
    </row>
    <row r="19" spans="1:29" s="118" customFormat="1" ht="17.45" customHeight="1">
      <c r="A19" s="223"/>
      <c r="B19" s="116" t="s">
        <v>65</v>
      </c>
      <c r="C19" s="54"/>
      <c r="D19" s="30"/>
      <c r="E19" s="177"/>
      <c r="F19" s="27"/>
      <c r="G19" s="32"/>
      <c r="H19" s="23">
        <f>D19-F19</f>
        <v>0</v>
      </c>
      <c r="I19" s="32"/>
      <c r="J19" s="25"/>
      <c r="K19" s="178"/>
      <c r="L19" s="23">
        <f t="shared" si="0"/>
        <v>0</v>
      </c>
      <c r="M19" s="6"/>
      <c r="N19" s="25"/>
      <c r="O19" s="178"/>
      <c r="P19" s="23">
        <f t="shared" si="1"/>
        <v>0</v>
      </c>
      <c r="Q19" s="6"/>
      <c r="R19" s="25"/>
      <c r="S19" s="178"/>
      <c r="T19" s="25"/>
      <c r="U19" s="6"/>
      <c r="V19" s="25"/>
      <c r="W19" s="6"/>
      <c r="X19" s="23" t="str">
        <f t="shared" si="2"/>
        <v>ok</v>
      </c>
      <c r="Y19" s="6"/>
      <c r="Z19" s="125"/>
      <c r="AA19" s="117"/>
      <c r="AB19" s="117"/>
      <c r="AC19" s="117"/>
    </row>
    <row r="20" spans="1:29" s="118" customFormat="1" ht="17.45" customHeight="1">
      <c r="A20" s="223"/>
      <c r="B20" s="116" t="s">
        <v>63</v>
      </c>
      <c r="C20" s="54"/>
      <c r="D20" s="30"/>
      <c r="E20" s="177"/>
      <c r="F20" s="27"/>
      <c r="G20" s="32"/>
      <c r="H20" s="23">
        <f>D20-F20</f>
        <v>0</v>
      </c>
      <c r="I20" s="32"/>
      <c r="J20" s="25"/>
      <c r="K20" s="178"/>
      <c r="L20" s="23">
        <f t="shared" si="0"/>
        <v>0</v>
      </c>
      <c r="M20" s="6"/>
      <c r="N20" s="25"/>
      <c r="O20" s="178"/>
      <c r="P20" s="23">
        <f t="shared" si="1"/>
        <v>0</v>
      </c>
      <c r="Q20" s="6"/>
      <c r="R20" s="25"/>
      <c r="S20" s="178"/>
      <c r="T20" s="25"/>
      <c r="U20" s="6"/>
      <c r="V20" s="25"/>
      <c r="W20" s="6"/>
      <c r="X20" s="23" t="str">
        <f t="shared" si="2"/>
        <v>ok</v>
      </c>
      <c r="Y20" s="6"/>
      <c r="Z20" s="125"/>
      <c r="AA20" s="117"/>
      <c r="AB20" s="117"/>
      <c r="AC20" s="117"/>
    </row>
    <row r="21" spans="1:29" s="118" customFormat="1" ht="17.45" customHeight="1">
      <c r="A21" s="223"/>
      <c r="B21" s="116" t="s">
        <v>62</v>
      </c>
      <c r="C21" s="54"/>
      <c r="D21" s="30"/>
      <c r="E21" s="177"/>
      <c r="F21" s="27"/>
      <c r="G21" s="32"/>
      <c r="H21" s="23">
        <f>D21-F21</f>
        <v>0</v>
      </c>
      <c r="I21" s="32"/>
      <c r="J21" s="25"/>
      <c r="K21" s="178"/>
      <c r="L21" s="23">
        <f t="shared" si="0"/>
        <v>0</v>
      </c>
      <c r="M21" s="6"/>
      <c r="N21" s="25"/>
      <c r="O21" s="178"/>
      <c r="P21" s="23">
        <f t="shared" si="1"/>
        <v>0</v>
      </c>
      <c r="Q21" s="6"/>
      <c r="R21" s="25"/>
      <c r="S21" s="178"/>
      <c r="T21" s="25"/>
      <c r="U21" s="6"/>
      <c r="V21" s="25"/>
      <c r="W21" s="6"/>
      <c r="X21" s="23" t="str">
        <f t="shared" si="2"/>
        <v>ok</v>
      </c>
      <c r="Y21" s="6"/>
      <c r="Z21" s="125"/>
      <c r="AA21" s="117"/>
      <c r="AB21" s="117"/>
      <c r="AC21" s="117"/>
    </row>
    <row r="22" spans="1:29" s="118" customFormat="1" ht="17.45" customHeight="1">
      <c r="A22" s="223"/>
      <c r="B22" s="116" t="s">
        <v>55</v>
      </c>
      <c r="C22" s="54"/>
      <c r="D22" s="30"/>
      <c r="E22" s="177"/>
      <c r="F22" s="27"/>
      <c r="G22" s="32"/>
      <c r="H22" s="23">
        <f t="shared" si="3"/>
        <v>0</v>
      </c>
      <c r="I22" s="32"/>
      <c r="J22" s="25"/>
      <c r="K22" s="178"/>
      <c r="L22" s="23">
        <f t="shared" si="0"/>
        <v>0</v>
      </c>
      <c r="M22" s="6"/>
      <c r="N22" s="25"/>
      <c r="O22" s="178"/>
      <c r="P22" s="23">
        <f t="shared" si="1"/>
        <v>0</v>
      </c>
      <c r="Q22" s="6"/>
      <c r="R22" s="25"/>
      <c r="S22" s="178"/>
      <c r="T22" s="25"/>
      <c r="U22" s="6"/>
      <c r="V22" s="25"/>
      <c r="W22" s="6"/>
      <c r="X22" s="23" t="str">
        <f t="shared" si="2"/>
        <v>ok</v>
      </c>
      <c r="Y22" s="6"/>
      <c r="Z22" s="125"/>
      <c r="AA22" s="117"/>
      <c r="AB22" s="117"/>
      <c r="AC22" s="117"/>
    </row>
    <row r="23" spans="1:29" s="118" customFormat="1" ht="17.45" customHeight="1">
      <c r="A23" s="223"/>
      <c r="B23" s="116" t="s">
        <v>67</v>
      </c>
      <c r="C23" s="54"/>
      <c r="D23" s="30"/>
      <c r="E23" s="177"/>
      <c r="F23" s="27"/>
      <c r="G23" s="32"/>
      <c r="H23" s="23">
        <f>D23-F23</f>
        <v>0</v>
      </c>
      <c r="I23" s="32"/>
      <c r="J23" s="25"/>
      <c r="K23" s="178"/>
      <c r="L23" s="23">
        <f t="shared" si="0"/>
        <v>0</v>
      </c>
      <c r="M23" s="6"/>
      <c r="N23" s="25"/>
      <c r="O23" s="178"/>
      <c r="P23" s="23">
        <f t="shared" si="1"/>
        <v>0</v>
      </c>
      <c r="Q23" s="6"/>
      <c r="R23" s="25"/>
      <c r="S23" s="178"/>
      <c r="T23" s="25"/>
      <c r="U23" s="6"/>
      <c r="V23" s="25"/>
      <c r="W23" s="6"/>
      <c r="X23" s="23" t="str">
        <f t="shared" si="2"/>
        <v>ok</v>
      </c>
      <c r="Y23" s="6"/>
      <c r="Z23" s="125"/>
      <c r="AA23" s="117"/>
      <c r="AB23" s="117"/>
      <c r="AC23" s="117"/>
    </row>
    <row r="24" spans="1:29" s="118" customFormat="1" ht="17.45" customHeight="1">
      <c r="A24" s="223"/>
      <c r="B24" s="116" t="s">
        <v>28</v>
      </c>
      <c r="C24" s="54"/>
      <c r="D24" s="30"/>
      <c r="E24" s="177"/>
      <c r="F24" s="27"/>
      <c r="G24" s="33"/>
      <c r="H24" s="45">
        <f t="shared" si="3"/>
        <v>0</v>
      </c>
      <c r="I24" s="33"/>
      <c r="J24" s="25"/>
      <c r="K24" s="178"/>
      <c r="L24" s="45">
        <f t="shared" si="0"/>
        <v>0</v>
      </c>
      <c r="M24" s="6"/>
      <c r="N24" s="25"/>
      <c r="O24" s="178"/>
      <c r="P24" s="45">
        <f t="shared" si="1"/>
        <v>0</v>
      </c>
      <c r="Q24" s="6"/>
      <c r="R24" s="25"/>
      <c r="S24" s="178"/>
      <c r="T24" s="25"/>
      <c r="U24" s="6"/>
      <c r="V24" s="25"/>
      <c r="W24" s="6"/>
      <c r="X24" s="45" t="str">
        <f t="shared" si="2"/>
        <v>ok</v>
      </c>
      <c r="Y24" s="6"/>
      <c r="Z24" s="125"/>
      <c r="AA24" s="117"/>
      <c r="AB24" s="117"/>
      <c r="AC24" s="117"/>
    </row>
    <row r="25" spans="1:29" s="118" customFormat="1" ht="17.45" customHeight="1">
      <c r="A25" s="223"/>
      <c r="B25" s="116" t="s">
        <v>26</v>
      </c>
      <c r="C25" s="54"/>
      <c r="D25" s="104"/>
      <c r="E25" s="177"/>
      <c r="F25" s="27"/>
      <c r="G25" s="32"/>
      <c r="H25" s="23">
        <f>D25-F25</f>
        <v>0</v>
      </c>
      <c r="I25" s="32"/>
      <c r="J25" s="96"/>
      <c r="K25" s="178"/>
      <c r="L25" s="45">
        <f t="shared" si="0"/>
        <v>0</v>
      </c>
      <c r="M25" s="6"/>
      <c r="N25" s="96"/>
      <c r="O25" s="178"/>
      <c r="P25" s="45">
        <f t="shared" si="1"/>
        <v>0</v>
      </c>
      <c r="Q25" s="6"/>
      <c r="R25" s="96"/>
      <c r="S25" s="178"/>
      <c r="T25" s="96"/>
      <c r="U25" s="6"/>
      <c r="V25" s="96"/>
      <c r="W25" s="6"/>
      <c r="X25" s="45" t="str">
        <f t="shared" si="2"/>
        <v>ok</v>
      </c>
      <c r="Y25" s="6"/>
      <c r="Z25" s="125"/>
      <c r="AA25" s="117"/>
      <c r="AB25" s="117"/>
      <c r="AC25" s="117"/>
    </row>
    <row r="26" spans="1:29" s="118" customFormat="1" ht="30" customHeight="1">
      <c r="A26" s="223"/>
      <c r="B26" s="74" t="s">
        <v>11</v>
      </c>
      <c r="C26" s="108"/>
      <c r="D26" s="106">
        <f>SUM(D27:D31)</f>
        <v>0</v>
      </c>
      <c r="E26" s="92"/>
      <c r="F26" s="107">
        <f>SUM(F27:F31)</f>
        <v>0</v>
      </c>
      <c r="G26" s="36"/>
      <c r="H26" s="99">
        <f t="shared" si="3"/>
        <v>0</v>
      </c>
      <c r="I26" s="36"/>
      <c r="J26" s="106">
        <f>SUM(J27:J31)</f>
        <v>0</v>
      </c>
      <c r="K26" s="79"/>
      <c r="L26" s="106">
        <f t="shared" si="0"/>
        <v>0</v>
      </c>
      <c r="M26" s="12"/>
      <c r="N26" s="106">
        <f>SUM(N27:N31)</f>
        <v>0</v>
      </c>
      <c r="O26" s="79"/>
      <c r="P26" s="106">
        <f t="shared" si="1"/>
        <v>0</v>
      </c>
      <c r="Q26" s="12"/>
      <c r="R26" s="106">
        <f>SUM(R27:R31)</f>
        <v>0</v>
      </c>
      <c r="S26" s="79"/>
      <c r="T26" s="106">
        <f>SUM(T27:T31)</f>
        <v>0</v>
      </c>
      <c r="U26" s="71"/>
      <c r="V26" s="106">
        <f>SUM(V27:V31)</f>
        <v>0</v>
      </c>
      <c r="W26" s="12"/>
      <c r="X26" s="106" t="str">
        <f t="shared" si="2"/>
        <v>ok</v>
      </c>
      <c r="Y26" s="12"/>
      <c r="Z26" s="125"/>
      <c r="AA26" s="117"/>
      <c r="AB26" s="117"/>
      <c r="AC26" s="117"/>
    </row>
    <row r="27" spans="1:29" s="118" customFormat="1" ht="17.45" customHeight="1">
      <c r="A27" s="223"/>
      <c r="B27" s="120" t="s">
        <v>32</v>
      </c>
      <c r="C27" s="54"/>
      <c r="D27" s="30"/>
      <c r="E27" s="177"/>
      <c r="F27" s="27"/>
      <c r="G27" s="33"/>
      <c r="H27" s="23">
        <f t="shared" si="3"/>
        <v>0</v>
      </c>
      <c r="I27" s="33"/>
      <c r="J27" s="25"/>
      <c r="K27" s="178"/>
      <c r="L27" s="23">
        <f t="shared" si="0"/>
        <v>0</v>
      </c>
      <c r="M27" s="6"/>
      <c r="N27" s="25"/>
      <c r="O27" s="178"/>
      <c r="P27" s="23">
        <f t="shared" si="1"/>
        <v>0</v>
      </c>
      <c r="Q27" s="6"/>
      <c r="R27" s="25"/>
      <c r="S27" s="178"/>
      <c r="T27" s="96"/>
      <c r="U27" s="6"/>
      <c r="V27" s="96"/>
      <c r="W27" s="6"/>
      <c r="X27" s="23" t="str">
        <f t="shared" si="2"/>
        <v>ok</v>
      </c>
      <c r="Y27" s="6"/>
      <c r="Z27" s="125"/>
      <c r="AA27" s="117"/>
      <c r="AB27" s="117"/>
      <c r="AC27" s="117"/>
    </row>
    <row r="28" spans="1:29" s="118" customFormat="1" ht="17.45" customHeight="1">
      <c r="A28" s="223"/>
      <c r="B28" s="120" t="s">
        <v>33</v>
      </c>
      <c r="C28" s="54"/>
      <c r="D28" s="30"/>
      <c r="E28" s="177"/>
      <c r="F28" s="27"/>
      <c r="G28" s="32"/>
      <c r="H28" s="23">
        <f t="shared" si="3"/>
        <v>0</v>
      </c>
      <c r="I28" s="32"/>
      <c r="J28" s="25"/>
      <c r="K28" s="178"/>
      <c r="L28" s="23">
        <f t="shared" si="0"/>
        <v>0</v>
      </c>
      <c r="M28" s="6"/>
      <c r="N28" s="25"/>
      <c r="O28" s="178"/>
      <c r="P28" s="23">
        <f t="shared" si="1"/>
        <v>0</v>
      </c>
      <c r="Q28" s="6"/>
      <c r="R28" s="25"/>
      <c r="S28" s="178"/>
      <c r="T28" s="96"/>
      <c r="U28" s="6"/>
      <c r="V28" s="96"/>
      <c r="W28" s="6"/>
      <c r="X28" s="23" t="str">
        <f t="shared" si="2"/>
        <v>ok</v>
      </c>
      <c r="Y28" s="6"/>
      <c r="Z28" s="125"/>
      <c r="AA28" s="117"/>
      <c r="AB28" s="117"/>
      <c r="AC28" s="117">
        <v>4</v>
      </c>
    </row>
    <row r="29" spans="1:29" s="118" customFormat="1" ht="17.45" customHeight="1">
      <c r="A29" s="223"/>
      <c r="B29" s="120" t="s">
        <v>34</v>
      </c>
      <c r="C29" s="54"/>
      <c r="D29" s="30"/>
      <c r="E29" s="177"/>
      <c r="F29" s="27"/>
      <c r="G29" s="32"/>
      <c r="H29" s="23">
        <f t="shared" si="3"/>
        <v>0</v>
      </c>
      <c r="I29" s="32"/>
      <c r="J29" s="25"/>
      <c r="K29" s="178"/>
      <c r="L29" s="23">
        <f t="shared" si="0"/>
        <v>0</v>
      </c>
      <c r="M29" s="6"/>
      <c r="N29" s="25"/>
      <c r="O29" s="178"/>
      <c r="P29" s="23">
        <f t="shared" si="1"/>
        <v>0</v>
      </c>
      <c r="Q29" s="6"/>
      <c r="R29" s="25"/>
      <c r="S29" s="178"/>
      <c r="T29" s="25"/>
      <c r="U29" s="6"/>
      <c r="V29" s="25"/>
      <c r="W29" s="6"/>
      <c r="X29" s="23" t="str">
        <f t="shared" si="2"/>
        <v>ok</v>
      </c>
      <c r="Y29" s="6"/>
      <c r="Z29" s="125"/>
      <c r="AA29" s="117"/>
      <c r="AB29" s="117"/>
      <c r="AC29" s="117">
        <v>5</v>
      </c>
    </row>
    <row r="30" spans="1:29" s="118" customFormat="1" ht="17.45" customHeight="1">
      <c r="A30" s="223"/>
      <c r="B30" s="120" t="s">
        <v>35</v>
      </c>
      <c r="C30" s="54"/>
      <c r="D30" s="30"/>
      <c r="E30" s="177"/>
      <c r="F30" s="27"/>
      <c r="G30" s="32"/>
      <c r="H30" s="23">
        <f>D30-F30</f>
        <v>0</v>
      </c>
      <c r="I30" s="32"/>
      <c r="J30" s="25"/>
      <c r="K30" s="178"/>
      <c r="L30" s="23">
        <f t="shared" si="0"/>
        <v>0</v>
      </c>
      <c r="M30" s="6"/>
      <c r="N30" s="25"/>
      <c r="O30" s="178"/>
      <c r="P30" s="23">
        <f t="shared" si="1"/>
        <v>0</v>
      </c>
      <c r="Q30" s="6"/>
      <c r="R30" s="25"/>
      <c r="S30" s="178"/>
      <c r="T30" s="25"/>
      <c r="U30" s="6"/>
      <c r="V30" s="25"/>
      <c r="W30" s="6"/>
      <c r="X30" s="23" t="str">
        <f t="shared" si="2"/>
        <v>ok</v>
      </c>
      <c r="Y30" s="6"/>
      <c r="Z30" s="125"/>
      <c r="AA30" s="117"/>
      <c r="AB30" s="117"/>
      <c r="AC30" s="117">
        <v>6</v>
      </c>
    </row>
    <row r="31" spans="1:29" s="118" customFormat="1" ht="17.45" customHeight="1" thickBot="1">
      <c r="A31" s="224"/>
      <c r="B31" s="121" t="s">
        <v>5</v>
      </c>
      <c r="C31" s="54"/>
      <c r="D31" s="31"/>
      <c r="E31" s="177"/>
      <c r="F31" s="28"/>
      <c r="G31" s="32"/>
      <c r="H31" s="41">
        <f t="shared" si="3"/>
        <v>0</v>
      </c>
      <c r="I31" s="32"/>
      <c r="J31" s="26"/>
      <c r="K31" s="178"/>
      <c r="L31" s="41">
        <f t="shared" si="0"/>
        <v>0</v>
      </c>
      <c r="M31" s="6"/>
      <c r="N31" s="26"/>
      <c r="O31" s="178"/>
      <c r="P31" s="41">
        <f t="shared" si="1"/>
        <v>0</v>
      </c>
      <c r="Q31" s="6"/>
      <c r="R31" s="26"/>
      <c r="S31" s="178"/>
      <c r="T31" s="26"/>
      <c r="U31" s="6"/>
      <c r="V31" s="26"/>
      <c r="W31" s="6"/>
      <c r="X31" s="41" t="str">
        <f t="shared" si="2"/>
        <v>ok</v>
      </c>
      <c r="Y31" s="6"/>
      <c r="Z31" s="135"/>
      <c r="AA31" s="117"/>
      <c r="AB31" s="117"/>
      <c r="AC31" s="117"/>
    </row>
    <row r="32" spans="1:29" s="60" customFormat="1" ht="9.9499999999999993" customHeight="1" thickBot="1">
      <c r="A32" s="156"/>
      <c r="B32" s="54"/>
      <c r="C32" s="54"/>
      <c r="D32" s="5"/>
      <c r="E32" s="89"/>
      <c r="F32" s="5"/>
      <c r="G32" s="5"/>
      <c r="H32" s="5"/>
      <c r="I32" s="5"/>
      <c r="J32" s="6"/>
      <c r="K32" s="83"/>
      <c r="L32" s="5"/>
      <c r="M32" s="6"/>
      <c r="N32" s="6"/>
      <c r="O32" s="83"/>
      <c r="P32" s="5"/>
      <c r="Q32" s="6"/>
      <c r="R32" s="6"/>
      <c r="S32" s="83"/>
      <c r="T32" s="55"/>
      <c r="U32" s="6"/>
      <c r="V32" s="55"/>
      <c r="W32" s="6"/>
      <c r="X32" s="5"/>
      <c r="Y32" s="6"/>
      <c r="Z32" s="55"/>
      <c r="AA32" s="21"/>
      <c r="AB32" s="21"/>
      <c r="AC32" s="21">
        <v>8</v>
      </c>
    </row>
    <row r="33" spans="1:29" s="59" customFormat="1" ht="60" customHeight="1" thickBot="1">
      <c r="A33" s="216" t="s">
        <v>51</v>
      </c>
      <c r="B33" s="218"/>
      <c r="C33" s="52"/>
      <c r="D33" s="102">
        <f>D35+D40</f>
        <v>0</v>
      </c>
      <c r="E33" s="90"/>
      <c r="F33" s="102">
        <f>F35+F40</f>
        <v>0</v>
      </c>
      <c r="G33" s="7"/>
      <c r="H33" s="102">
        <f>D33-F33</f>
        <v>0</v>
      </c>
      <c r="I33" s="7"/>
      <c r="J33" s="102">
        <f>J35+J40</f>
        <v>0</v>
      </c>
      <c r="K33" s="84"/>
      <c r="L33" s="102">
        <f>H33-J33</f>
        <v>0</v>
      </c>
      <c r="M33" s="4"/>
      <c r="N33" s="102">
        <f>N35+N40</f>
        <v>0</v>
      </c>
      <c r="O33" s="84"/>
      <c r="P33" s="102">
        <f>L33-N33</f>
        <v>0</v>
      </c>
      <c r="Q33" s="4"/>
      <c r="R33" s="102">
        <f>R35+R40</f>
        <v>0</v>
      </c>
      <c r="S33" s="84"/>
      <c r="T33" s="102">
        <f>T35+T40</f>
        <v>0</v>
      </c>
      <c r="U33" s="6"/>
      <c r="V33" s="102">
        <f>V35+V40</f>
        <v>0</v>
      </c>
      <c r="W33" s="6"/>
      <c r="X33" s="102">
        <f>P33-T33-V33-R33</f>
        <v>0</v>
      </c>
      <c r="Y33" s="4"/>
      <c r="Z33" s="189"/>
      <c r="AA33" s="21"/>
      <c r="AB33" s="21"/>
      <c r="AC33" s="21">
        <v>9</v>
      </c>
    </row>
    <row r="34" spans="1:29" s="69" customFormat="1" ht="5.0999999999999996" customHeight="1" thickBot="1">
      <c r="A34" s="155"/>
      <c r="B34" s="12"/>
      <c r="C34" s="12"/>
      <c r="D34" s="64"/>
      <c r="E34" s="91"/>
      <c r="F34" s="65"/>
      <c r="G34" s="11"/>
      <c r="H34" s="66"/>
      <c r="I34" s="11"/>
      <c r="J34" s="67"/>
      <c r="K34" s="80"/>
      <c r="L34" s="66"/>
      <c r="M34" s="12"/>
      <c r="N34" s="67"/>
      <c r="O34" s="80"/>
      <c r="P34" s="66"/>
      <c r="Q34" s="12"/>
      <c r="R34" s="67"/>
      <c r="S34" s="80"/>
      <c r="T34" s="67"/>
      <c r="U34" s="12"/>
      <c r="V34" s="67"/>
      <c r="W34" s="12"/>
      <c r="X34" s="66"/>
      <c r="Y34" s="12"/>
      <c r="Z34" s="68"/>
      <c r="AA34" s="21"/>
      <c r="AB34" s="21"/>
      <c r="AC34" s="21"/>
    </row>
    <row r="35" spans="1:29" s="118" customFormat="1" ht="45" customHeight="1" thickBot="1">
      <c r="A35" s="222" t="s">
        <v>50</v>
      </c>
      <c r="B35" s="101" t="s">
        <v>0</v>
      </c>
      <c r="C35" s="61"/>
      <c r="D35" s="98">
        <f>SUM(D37:D38)</f>
        <v>0</v>
      </c>
      <c r="E35" s="86"/>
      <c r="F35" s="98">
        <f>SUM(F37:F38)</f>
        <v>0</v>
      </c>
      <c r="G35" s="8"/>
      <c r="H35" s="98">
        <f>D35-F35</f>
        <v>0</v>
      </c>
      <c r="I35" s="8"/>
      <c r="J35" s="98">
        <f>SUM(J37:J38)</f>
        <v>0</v>
      </c>
      <c r="K35" s="85"/>
      <c r="L35" s="98">
        <f>H35-J35</f>
        <v>0</v>
      </c>
      <c r="M35" s="3"/>
      <c r="N35" s="98">
        <f>SUM(N37:N38)</f>
        <v>0</v>
      </c>
      <c r="O35" s="85"/>
      <c r="P35" s="98">
        <f>L35-N35</f>
        <v>0</v>
      </c>
      <c r="Q35" s="37"/>
      <c r="R35" s="98">
        <f>SUM(R37:R38)</f>
        <v>0</v>
      </c>
      <c r="S35" s="85"/>
      <c r="T35" s="98">
        <f>SUM(T37:T38)</f>
        <v>0</v>
      </c>
      <c r="U35" s="37"/>
      <c r="V35" s="98">
        <f>SUM(V37:V38)</f>
        <v>0</v>
      </c>
      <c r="W35" s="171"/>
      <c r="X35" s="102">
        <f>P35-T35-V35-R35</f>
        <v>0</v>
      </c>
      <c r="Y35" s="3"/>
      <c r="Z35" s="123"/>
      <c r="AA35" s="117"/>
      <c r="AB35" s="117"/>
      <c r="AC35" s="117">
        <v>13</v>
      </c>
    </row>
    <row r="36" spans="1:29" s="118" customFormat="1" ht="17.45" customHeight="1">
      <c r="A36" s="223"/>
      <c r="B36" s="124"/>
      <c r="C36" s="61"/>
      <c r="D36" s="113"/>
      <c r="E36" s="93"/>
      <c r="F36" s="210"/>
      <c r="G36" s="211"/>
      <c r="H36" s="212"/>
      <c r="I36" s="110"/>
      <c r="J36" s="210"/>
      <c r="K36" s="211"/>
      <c r="L36" s="212"/>
      <c r="M36" s="37"/>
      <c r="N36" s="210"/>
      <c r="O36" s="211"/>
      <c r="P36" s="212"/>
      <c r="Q36" s="37"/>
      <c r="R36" s="233" t="s">
        <v>3</v>
      </c>
      <c r="S36" s="234"/>
      <c r="T36" s="234"/>
      <c r="U36" s="234"/>
      <c r="V36" s="234"/>
      <c r="W36" s="234"/>
      <c r="X36" s="235"/>
      <c r="Y36" s="37"/>
      <c r="Z36" s="123"/>
      <c r="AA36" s="117"/>
      <c r="AB36" s="117"/>
      <c r="AC36" s="117"/>
    </row>
    <row r="37" spans="1:29" s="118" customFormat="1" ht="17.45" customHeight="1">
      <c r="A37" s="223"/>
      <c r="B37" s="116" t="s">
        <v>58</v>
      </c>
      <c r="C37" s="62"/>
      <c r="D37" s="103"/>
      <c r="E37" s="179"/>
      <c r="F37" s="103"/>
      <c r="G37" s="163"/>
      <c r="H37" s="46">
        <f>D37-F37</f>
        <v>0</v>
      </c>
      <c r="I37" s="163"/>
      <c r="J37" s="164"/>
      <c r="K37" s="180"/>
      <c r="L37" s="46">
        <f>H37-J37</f>
        <v>0</v>
      </c>
      <c r="M37" s="165"/>
      <c r="N37" s="164"/>
      <c r="O37" s="180"/>
      <c r="P37" s="46">
        <f>L37-N37</f>
        <v>0</v>
      </c>
      <c r="Q37" s="172"/>
      <c r="R37" s="164"/>
      <c r="S37" s="180"/>
      <c r="T37" s="164"/>
      <c r="U37" s="172"/>
      <c r="V37" s="164"/>
      <c r="W37" s="165"/>
      <c r="X37" s="23" t="str">
        <f>IF(P37&lt;&gt;T37+V37+R37,"Verteilung Stufe 3 prüfen","ok")</f>
        <v>ok</v>
      </c>
      <c r="Y37" s="165"/>
      <c r="Z37" s="125"/>
      <c r="AA37" s="117"/>
      <c r="AB37" s="117"/>
      <c r="AC37" s="117">
        <v>14</v>
      </c>
    </row>
    <row r="38" spans="1:29" s="118" customFormat="1" ht="17.45" customHeight="1" thickBot="1">
      <c r="A38" s="224"/>
      <c r="B38" s="119" t="s">
        <v>59</v>
      </c>
      <c r="C38" s="62"/>
      <c r="D38" s="28"/>
      <c r="E38" s="179"/>
      <c r="F38" s="28"/>
      <c r="G38" s="163"/>
      <c r="H38" s="41">
        <f>D38-F38</f>
        <v>0</v>
      </c>
      <c r="I38" s="163"/>
      <c r="J38" s="28"/>
      <c r="K38" s="180"/>
      <c r="L38" s="41">
        <f>H38-J38</f>
        <v>0</v>
      </c>
      <c r="M38" s="165"/>
      <c r="N38" s="28"/>
      <c r="O38" s="180"/>
      <c r="P38" s="41">
        <f>L38-N38</f>
        <v>0</v>
      </c>
      <c r="Q38" s="172"/>
      <c r="R38" s="28"/>
      <c r="S38" s="180"/>
      <c r="T38" s="28"/>
      <c r="U38" s="172"/>
      <c r="V38" s="167"/>
      <c r="W38" s="165"/>
      <c r="X38" s="41" t="str">
        <f>IF(P38&lt;&gt;T38+V38+R38,"Verteilung Stufe 3 prüfen","ok")</f>
        <v>ok</v>
      </c>
      <c r="Y38" s="165"/>
      <c r="Z38" s="125"/>
      <c r="AA38" s="117"/>
      <c r="AB38" s="117"/>
      <c r="AC38" s="117"/>
    </row>
    <row r="39" spans="1:29" s="131" customFormat="1" ht="5.0999999999999996" customHeight="1" thickBot="1">
      <c r="A39" s="126"/>
      <c r="B39" s="12"/>
      <c r="C39" s="12"/>
      <c r="D39" s="64"/>
      <c r="E39" s="91"/>
      <c r="F39" s="127"/>
      <c r="G39" s="128"/>
      <c r="H39" s="129"/>
      <c r="I39" s="128"/>
      <c r="J39" s="67"/>
      <c r="K39" s="80"/>
      <c r="L39" s="129"/>
      <c r="M39" s="12"/>
      <c r="N39" s="67"/>
      <c r="O39" s="80"/>
      <c r="P39" s="129"/>
      <c r="Q39" s="12"/>
      <c r="R39" s="67"/>
      <c r="S39" s="80"/>
      <c r="T39" s="67"/>
      <c r="U39" s="12"/>
      <c r="V39" s="147"/>
      <c r="W39" s="12"/>
      <c r="X39" s="129"/>
      <c r="Y39" s="12"/>
      <c r="Z39" s="130"/>
      <c r="AA39" s="117"/>
      <c r="AB39" s="117"/>
      <c r="AC39" s="117">
        <v>31</v>
      </c>
    </row>
    <row r="40" spans="1:29" s="133" customFormat="1" ht="45" customHeight="1" thickBot="1">
      <c r="A40" s="222" t="s">
        <v>54</v>
      </c>
      <c r="B40" s="101" t="s">
        <v>49</v>
      </c>
      <c r="C40" s="50"/>
      <c r="D40" s="98">
        <f>SUM(D41:D53)</f>
        <v>0</v>
      </c>
      <c r="E40" s="86"/>
      <c r="F40" s="98">
        <f>SUM(F41:F53)</f>
        <v>0</v>
      </c>
      <c r="G40" s="8"/>
      <c r="H40" s="98">
        <f>D40-F40</f>
        <v>0</v>
      </c>
      <c r="I40" s="8"/>
      <c r="J40" s="98">
        <f>SUM(J41:J53)</f>
        <v>0</v>
      </c>
      <c r="K40" s="86"/>
      <c r="L40" s="98">
        <f>H40-J40</f>
        <v>0</v>
      </c>
      <c r="M40" s="13"/>
      <c r="N40" s="98">
        <f>SUM(N41:N53)</f>
        <v>0</v>
      </c>
      <c r="O40" s="86"/>
      <c r="P40" s="98">
        <f>L40-N40</f>
        <v>0</v>
      </c>
      <c r="Q40" s="173"/>
      <c r="R40" s="98">
        <f>SUM(R41:R53)</f>
        <v>0</v>
      </c>
      <c r="S40" s="86"/>
      <c r="T40" s="98">
        <f>SUM(T41:T53)</f>
        <v>0</v>
      </c>
      <c r="U40" s="173"/>
      <c r="V40" s="98">
        <f>SUM(V41:V53)</f>
        <v>0</v>
      </c>
      <c r="W40" s="3"/>
      <c r="X40" s="98">
        <f>P40-T40-V40</f>
        <v>0</v>
      </c>
      <c r="Y40" s="13"/>
      <c r="Z40" s="132"/>
      <c r="AA40" s="117"/>
      <c r="AB40" s="117"/>
      <c r="AC40" s="117">
        <v>32</v>
      </c>
    </row>
    <row r="41" spans="1:29" s="133" customFormat="1" ht="17.45" customHeight="1" thickBot="1">
      <c r="A41" s="223"/>
      <c r="B41" s="124"/>
      <c r="C41" s="70"/>
      <c r="D41" s="113"/>
      <c r="E41" s="93"/>
      <c r="F41" s="210"/>
      <c r="G41" s="211"/>
      <c r="H41" s="212"/>
      <c r="I41" s="9"/>
      <c r="J41" s="112"/>
      <c r="K41" s="109"/>
      <c r="L41" s="111"/>
      <c r="M41" s="37"/>
      <c r="N41" s="112"/>
      <c r="O41" s="109"/>
      <c r="P41" s="111"/>
      <c r="Q41" s="37"/>
      <c r="R41" s="245" t="s">
        <v>40</v>
      </c>
      <c r="S41" s="246"/>
      <c r="T41" s="246"/>
      <c r="U41" s="246"/>
      <c r="V41" s="246"/>
      <c r="W41" s="246"/>
      <c r="X41" s="247"/>
      <c r="Y41" s="37"/>
      <c r="Z41" s="125"/>
      <c r="AA41" s="117"/>
      <c r="AB41" s="77"/>
      <c r="AC41" s="94"/>
    </row>
    <row r="42" spans="1:29" s="118" customFormat="1" ht="17.45" customHeight="1">
      <c r="A42" s="223"/>
      <c r="B42" s="116" t="s">
        <v>29</v>
      </c>
      <c r="C42" s="71"/>
      <c r="D42" s="103"/>
      <c r="E42" s="179"/>
      <c r="F42" s="103"/>
      <c r="G42" s="166"/>
      <c r="H42" s="46">
        <f t="shared" ref="H42:H53" si="4">D42-F42</f>
        <v>0</v>
      </c>
      <c r="I42" s="166"/>
      <c r="J42" s="27"/>
      <c r="K42" s="181"/>
      <c r="L42" s="46">
        <f>H42-J42</f>
        <v>0</v>
      </c>
      <c r="M42" s="12"/>
      <c r="N42" s="27"/>
      <c r="O42" s="181"/>
      <c r="P42" s="46">
        <f>L42-N42</f>
        <v>0</v>
      </c>
      <c r="Q42" s="12"/>
      <c r="R42" s="27"/>
      <c r="S42" s="181"/>
      <c r="T42" s="103"/>
      <c r="U42" s="12"/>
      <c r="V42" s="103"/>
      <c r="W42" s="174"/>
      <c r="X42" s="23" t="str">
        <f t="shared" ref="X42:X53" si="5">IF(P42&lt;&gt;T42+V42+R42,"Verteilung Stufe 3 prüfen","ok")</f>
        <v>ok</v>
      </c>
      <c r="Y42" s="12"/>
      <c r="Z42" s="125"/>
      <c r="AA42" s="117"/>
      <c r="AB42" s="117"/>
      <c r="AC42" s="117"/>
    </row>
    <row r="43" spans="1:29" s="118" customFormat="1" ht="17.45" customHeight="1">
      <c r="A43" s="223"/>
      <c r="B43" s="116" t="s">
        <v>27</v>
      </c>
      <c r="C43" s="71"/>
      <c r="D43" s="27"/>
      <c r="E43" s="179"/>
      <c r="F43" s="27"/>
      <c r="G43" s="166"/>
      <c r="H43" s="23">
        <f t="shared" si="4"/>
        <v>0</v>
      </c>
      <c r="I43" s="166"/>
      <c r="J43" s="27"/>
      <c r="K43" s="182"/>
      <c r="L43" s="23">
        <f>H43-J43</f>
        <v>0</v>
      </c>
      <c r="M43" s="12"/>
      <c r="N43" s="27"/>
      <c r="O43" s="182"/>
      <c r="P43" s="23">
        <f>L43-N43</f>
        <v>0</v>
      </c>
      <c r="Q43" s="12"/>
      <c r="R43" s="27"/>
      <c r="S43" s="182"/>
      <c r="T43" s="27"/>
      <c r="U43" s="12"/>
      <c r="V43" s="27"/>
      <c r="W43" s="12"/>
      <c r="X43" s="23" t="str">
        <f t="shared" si="5"/>
        <v>ok</v>
      </c>
      <c r="Y43" s="12"/>
      <c r="Z43" s="125"/>
      <c r="AA43" s="117"/>
      <c r="AB43" s="117"/>
      <c r="AC43" s="117"/>
    </row>
    <row r="44" spans="1:29" s="118" customFormat="1" ht="35.1" customHeight="1">
      <c r="A44" s="223"/>
      <c r="B44" s="116" t="s">
        <v>44</v>
      </c>
      <c r="C44" s="71"/>
      <c r="D44" s="27"/>
      <c r="E44" s="179"/>
      <c r="F44" s="27"/>
      <c r="G44" s="166"/>
      <c r="H44" s="23">
        <f t="shared" si="4"/>
        <v>0</v>
      </c>
      <c r="I44" s="166"/>
      <c r="J44" s="167"/>
      <c r="K44" s="182"/>
      <c r="L44" s="23">
        <f>H44-J44</f>
        <v>0</v>
      </c>
      <c r="M44" s="12"/>
      <c r="N44" s="167"/>
      <c r="O44" s="182"/>
      <c r="P44" s="23">
        <f>L44-N44</f>
        <v>0</v>
      </c>
      <c r="Q44" s="12"/>
      <c r="R44" s="167"/>
      <c r="S44" s="182"/>
      <c r="T44" s="27"/>
      <c r="U44" s="12"/>
      <c r="V44" s="27"/>
      <c r="W44" s="12"/>
      <c r="X44" s="23" t="str">
        <f t="shared" si="5"/>
        <v>ok</v>
      </c>
      <c r="Y44" s="12"/>
      <c r="Z44" s="125"/>
      <c r="AA44" s="117"/>
      <c r="AB44" s="117"/>
      <c r="AC44" s="117"/>
    </row>
    <row r="45" spans="1:29" s="118" customFormat="1" ht="17.45" customHeight="1">
      <c r="A45" s="223"/>
      <c r="B45" s="116" t="s">
        <v>45</v>
      </c>
      <c r="C45" s="71"/>
      <c r="D45" s="27"/>
      <c r="E45" s="179"/>
      <c r="F45" s="167"/>
      <c r="G45" s="166"/>
      <c r="H45" s="45">
        <f t="shared" si="4"/>
        <v>0</v>
      </c>
      <c r="I45" s="166"/>
      <c r="J45" s="167"/>
      <c r="K45" s="182"/>
      <c r="L45" s="45">
        <f>H45-J45</f>
        <v>0</v>
      </c>
      <c r="M45" s="12"/>
      <c r="N45" s="167"/>
      <c r="O45" s="182"/>
      <c r="P45" s="45">
        <f>L45-N45</f>
        <v>0</v>
      </c>
      <c r="Q45" s="12"/>
      <c r="R45" s="167"/>
      <c r="S45" s="182"/>
      <c r="T45" s="167"/>
      <c r="U45" s="12"/>
      <c r="V45" s="167"/>
      <c r="W45" s="175"/>
      <c r="X45" s="23" t="str">
        <f t="shared" si="5"/>
        <v>ok</v>
      </c>
      <c r="Y45" s="12"/>
      <c r="Z45" s="125"/>
      <c r="AA45" s="117"/>
      <c r="AB45" s="117"/>
      <c r="AC45" s="117"/>
    </row>
    <row r="46" spans="1:29" s="118" customFormat="1" ht="17.45" customHeight="1">
      <c r="A46" s="223"/>
      <c r="B46" s="124"/>
      <c r="C46" s="71"/>
      <c r="D46" s="113"/>
      <c r="E46" s="93"/>
      <c r="F46" s="210"/>
      <c r="G46" s="211"/>
      <c r="H46" s="212"/>
      <c r="I46" s="36"/>
      <c r="J46" s="210"/>
      <c r="K46" s="211"/>
      <c r="L46" s="212"/>
      <c r="M46" s="12"/>
      <c r="N46" s="210"/>
      <c r="O46" s="211"/>
      <c r="P46" s="212"/>
      <c r="Q46" s="12"/>
      <c r="R46" s="233" t="s">
        <v>38</v>
      </c>
      <c r="S46" s="234"/>
      <c r="T46" s="234"/>
      <c r="U46" s="234"/>
      <c r="V46" s="234"/>
      <c r="W46" s="234"/>
      <c r="X46" s="235"/>
      <c r="Y46" s="12"/>
      <c r="Z46" s="125"/>
      <c r="AA46" s="117"/>
      <c r="AB46" s="117"/>
      <c r="AC46" s="117"/>
    </row>
    <row r="47" spans="1:29" s="118" customFormat="1" ht="17.45" customHeight="1">
      <c r="A47" s="223"/>
      <c r="B47" s="116" t="s">
        <v>8</v>
      </c>
      <c r="C47" s="71"/>
      <c r="D47" s="27"/>
      <c r="E47" s="179"/>
      <c r="F47" s="103"/>
      <c r="G47" s="166"/>
      <c r="H47" s="46">
        <f t="shared" si="4"/>
        <v>0</v>
      </c>
      <c r="I47" s="166"/>
      <c r="J47" s="103"/>
      <c r="K47" s="182"/>
      <c r="L47" s="46">
        <f>H47-J47</f>
        <v>0</v>
      </c>
      <c r="M47" s="12"/>
      <c r="N47" s="103"/>
      <c r="O47" s="182"/>
      <c r="P47" s="46">
        <f>L47-N47</f>
        <v>0</v>
      </c>
      <c r="Q47" s="12"/>
      <c r="R47" s="103"/>
      <c r="S47" s="182"/>
      <c r="T47" s="103"/>
      <c r="U47" s="12"/>
      <c r="V47" s="103"/>
      <c r="W47" s="12"/>
      <c r="X47" s="23" t="str">
        <f t="shared" si="5"/>
        <v>ok</v>
      </c>
      <c r="Y47" s="12"/>
      <c r="Z47" s="125"/>
      <c r="AA47" s="117"/>
      <c r="AB47" s="117"/>
      <c r="AC47" s="117"/>
    </row>
    <row r="48" spans="1:29" s="118" customFormat="1" ht="17.45" customHeight="1">
      <c r="A48" s="223"/>
      <c r="B48" s="116" t="s">
        <v>37</v>
      </c>
      <c r="C48" s="71"/>
      <c r="D48" s="27"/>
      <c r="E48" s="179"/>
      <c r="F48" s="27"/>
      <c r="G48" s="166"/>
      <c r="H48" s="23">
        <f t="shared" si="4"/>
        <v>0</v>
      </c>
      <c r="I48" s="166"/>
      <c r="J48" s="27"/>
      <c r="K48" s="182"/>
      <c r="L48" s="23">
        <f>H48-J48</f>
        <v>0</v>
      </c>
      <c r="M48" s="12"/>
      <c r="N48" s="27"/>
      <c r="O48" s="182"/>
      <c r="P48" s="23">
        <f>L48-N48</f>
        <v>0</v>
      </c>
      <c r="Q48" s="12"/>
      <c r="R48" s="27"/>
      <c r="S48" s="182"/>
      <c r="T48" s="27"/>
      <c r="U48" s="12"/>
      <c r="V48" s="27"/>
      <c r="W48" s="12"/>
      <c r="X48" s="23" t="str">
        <f t="shared" si="5"/>
        <v>ok</v>
      </c>
      <c r="Y48" s="12"/>
      <c r="Z48" s="125"/>
      <c r="AA48" s="117"/>
      <c r="AB48" s="117"/>
      <c r="AC48" s="117"/>
    </row>
    <row r="49" spans="1:37" s="118" customFormat="1" ht="17.45" customHeight="1">
      <c r="A49" s="223"/>
      <c r="B49" s="116" t="s">
        <v>46</v>
      </c>
      <c r="C49" s="71"/>
      <c r="D49" s="27"/>
      <c r="E49" s="179"/>
      <c r="F49" s="167"/>
      <c r="G49" s="166"/>
      <c r="H49" s="45">
        <f t="shared" si="4"/>
        <v>0</v>
      </c>
      <c r="I49" s="166"/>
      <c r="J49" s="167"/>
      <c r="K49" s="182"/>
      <c r="L49" s="45">
        <f>H49-J49</f>
        <v>0</v>
      </c>
      <c r="M49" s="12"/>
      <c r="N49" s="167"/>
      <c r="O49" s="182"/>
      <c r="P49" s="45">
        <f>L49-N49</f>
        <v>0</v>
      </c>
      <c r="Q49" s="12"/>
      <c r="R49" s="167"/>
      <c r="S49" s="182"/>
      <c r="T49" s="167"/>
      <c r="U49" s="12"/>
      <c r="V49" s="167"/>
      <c r="W49" s="12"/>
      <c r="X49" s="23" t="str">
        <f t="shared" si="5"/>
        <v>ok</v>
      </c>
      <c r="Y49" s="12"/>
      <c r="Z49" s="125"/>
      <c r="AA49" s="117"/>
      <c r="AB49" s="117"/>
      <c r="AC49" s="117"/>
    </row>
    <row r="50" spans="1:37" s="118" customFormat="1" ht="17.45" customHeight="1">
      <c r="A50" s="223"/>
      <c r="B50" s="124"/>
      <c r="C50" s="71"/>
      <c r="D50" s="113"/>
      <c r="E50" s="93"/>
      <c r="F50" s="210"/>
      <c r="G50" s="211"/>
      <c r="H50" s="212"/>
      <c r="I50" s="36"/>
      <c r="J50" s="210"/>
      <c r="K50" s="211"/>
      <c r="L50" s="212"/>
      <c r="M50" s="12"/>
      <c r="N50" s="210"/>
      <c r="O50" s="211"/>
      <c r="P50" s="212"/>
      <c r="Q50" s="12"/>
      <c r="R50" s="233" t="s">
        <v>39</v>
      </c>
      <c r="S50" s="234"/>
      <c r="T50" s="234"/>
      <c r="U50" s="234"/>
      <c r="V50" s="234"/>
      <c r="W50" s="234"/>
      <c r="X50" s="235"/>
      <c r="Y50" s="12"/>
      <c r="Z50" s="125"/>
      <c r="AA50" s="117"/>
      <c r="AB50" s="117"/>
      <c r="AC50" s="117"/>
    </row>
    <row r="51" spans="1:37" s="118" customFormat="1" ht="17.45" customHeight="1">
      <c r="A51" s="223"/>
      <c r="B51" s="116" t="s">
        <v>9</v>
      </c>
      <c r="C51" s="71"/>
      <c r="D51" s="27"/>
      <c r="E51" s="179"/>
      <c r="F51" s="103"/>
      <c r="G51" s="166"/>
      <c r="H51" s="46">
        <f t="shared" si="4"/>
        <v>0</v>
      </c>
      <c r="I51" s="166"/>
      <c r="J51" s="164"/>
      <c r="K51" s="182"/>
      <c r="L51" s="46">
        <f>H51-J51</f>
        <v>0</v>
      </c>
      <c r="M51" s="12"/>
      <c r="N51" s="164"/>
      <c r="O51" s="182"/>
      <c r="P51" s="46">
        <f>L51-N51</f>
        <v>0</v>
      </c>
      <c r="Q51" s="12"/>
      <c r="R51" s="164"/>
      <c r="S51" s="182"/>
      <c r="T51" s="164"/>
      <c r="U51" s="12"/>
      <c r="V51" s="164"/>
      <c r="W51" s="12"/>
      <c r="X51" s="23" t="str">
        <f t="shared" si="5"/>
        <v>ok</v>
      </c>
      <c r="Y51" s="12"/>
      <c r="Z51" s="125"/>
      <c r="AA51" s="117"/>
      <c r="AB51" s="117"/>
      <c r="AC51" s="117"/>
    </row>
    <row r="52" spans="1:37" s="118" customFormat="1" ht="17.45" customHeight="1">
      <c r="A52" s="223"/>
      <c r="B52" s="116" t="s">
        <v>10</v>
      </c>
      <c r="C52" s="71"/>
      <c r="D52" s="27"/>
      <c r="E52" s="179"/>
      <c r="F52" s="167"/>
      <c r="G52" s="166"/>
      <c r="H52" s="45">
        <f t="shared" si="4"/>
        <v>0</v>
      </c>
      <c r="I52" s="166"/>
      <c r="J52" s="167"/>
      <c r="K52" s="182"/>
      <c r="L52" s="45">
        <f>H52-J52</f>
        <v>0</v>
      </c>
      <c r="M52" s="12"/>
      <c r="N52" s="167"/>
      <c r="O52" s="182"/>
      <c r="P52" s="45">
        <f>L52-N52</f>
        <v>0</v>
      </c>
      <c r="Q52" s="12"/>
      <c r="R52" s="167"/>
      <c r="S52" s="182"/>
      <c r="T52" s="167"/>
      <c r="U52" s="12"/>
      <c r="V52" s="167"/>
      <c r="W52" s="12"/>
      <c r="X52" s="23" t="str">
        <f t="shared" si="5"/>
        <v>ok</v>
      </c>
      <c r="Y52" s="12"/>
      <c r="Z52" s="134"/>
      <c r="AA52" s="117"/>
      <c r="AB52" s="117"/>
      <c r="AC52" s="117"/>
    </row>
    <row r="53" spans="1:37" s="118" customFormat="1" ht="17.45" customHeight="1" thickBot="1">
      <c r="A53" s="224"/>
      <c r="B53" s="119" t="s">
        <v>25</v>
      </c>
      <c r="C53" s="71"/>
      <c r="D53" s="28"/>
      <c r="E53" s="179"/>
      <c r="F53" s="28"/>
      <c r="G53" s="166"/>
      <c r="H53" s="41">
        <f t="shared" si="4"/>
        <v>0</v>
      </c>
      <c r="I53" s="166"/>
      <c r="J53" s="28"/>
      <c r="K53" s="182"/>
      <c r="L53" s="41">
        <f>H53-J53</f>
        <v>0</v>
      </c>
      <c r="M53" s="12"/>
      <c r="N53" s="28"/>
      <c r="O53" s="182"/>
      <c r="P53" s="41">
        <f>L53-N53</f>
        <v>0</v>
      </c>
      <c r="Q53" s="12"/>
      <c r="R53" s="28"/>
      <c r="S53" s="182"/>
      <c r="T53" s="28"/>
      <c r="U53" s="12"/>
      <c r="V53" s="28"/>
      <c r="W53" s="12"/>
      <c r="X53" s="41" t="str">
        <f t="shared" si="5"/>
        <v>ok</v>
      </c>
      <c r="Y53" s="12"/>
      <c r="Z53" s="135"/>
      <c r="AA53" s="117"/>
      <c r="AB53" s="117"/>
      <c r="AC53" s="117">
        <v>41</v>
      </c>
    </row>
    <row r="54" spans="1:37" s="136" customFormat="1" ht="9.9499999999999993" customHeight="1" thickBot="1">
      <c r="A54" s="156"/>
      <c r="B54" s="54"/>
      <c r="C54" s="54"/>
      <c r="D54" s="5"/>
      <c r="E54" s="89"/>
      <c r="F54" s="5"/>
      <c r="G54" s="5"/>
      <c r="H54" s="5"/>
      <c r="I54" s="5"/>
      <c r="J54" s="6"/>
      <c r="K54" s="83"/>
      <c r="L54" s="5"/>
      <c r="M54" s="6"/>
      <c r="N54" s="6"/>
      <c r="O54" s="83"/>
      <c r="P54" s="5"/>
      <c r="Q54" s="6"/>
      <c r="R54" s="6"/>
      <c r="S54" s="83"/>
      <c r="T54" s="55"/>
      <c r="U54" s="6"/>
      <c r="V54" s="55"/>
      <c r="W54" s="6"/>
      <c r="X54" s="55"/>
      <c r="Y54" s="6"/>
      <c r="Z54" s="55"/>
      <c r="AA54" s="117">
        <v>46</v>
      </c>
      <c r="AB54" s="117"/>
      <c r="AC54" s="117"/>
    </row>
    <row r="55" spans="1:37" s="136" customFormat="1" ht="60" customHeight="1" thickBot="1">
      <c r="A55" s="216" t="s">
        <v>14</v>
      </c>
      <c r="B55" s="218"/>
      <c r="C55" s="12"/>
      <c r="D55" s="95"/>
      <c r="E55" s="86"/>
      <c r="F55" s="219"/>
      <c r="G55" s="220"/>
      <c r="H55" s="221"/>
      <c r="I55" s="12"/>
      <c r="J55" s="219"/>
      <c r="K55" s="220"/>
      <c r="L55" s="221"/>
      <c r="M55" s="137"/>
      <c r="N55" s="219"/>
      <c r="O55" s="220"/>
      <c r="P55" s="221"/>
      <c r="Q55" s="137"/>
      <c r="R55" s="206"/>
      <c r="S55" s="77"/>
      <c r="T55" s="77"/>
      <c r="U55" s="77"/>
      <c r="V55" s="77"/>
      <c r="W55" s="77"/>
      <c r="X55" s="94"/>
      <c r="Y55" s="137"/>
      <c r="Z55" s="189"/>
      <c r="AA55" s="137"/>
      <c r="AB55" s="137"/>
      <c r="AC55" s="137"/>
      <c r="AD55" s="137"/>
      <c r="AE55" s="137"/>
      <c r="AF55" s="53"/>
      <c r="AG55" s="137"/>
      <c r="AH55" s="117"/>
      <c r="AI55" s="117"/>
      <c r="AJ55" s="117"/>
      <c r="AK55" s="117">
        <v>47</v>
      </c>
    </row>
    <row r="56" spans="1:37" s="69" customFormat="1" ht="5.0999999999999996" customHeight="1" thickBot="1">
      <c r="A56" s="63"/>
      <c r="B56" s="12"/>
      <c r="C56" s="12"/>
      <c r="D56" s="64"/>
      <c r="E56" s="91"/>
      <c r="F56" s="65"/>
      <c r="G56" s="11"/>
      <c r="H56" s="66"/>
      <c r="I56" s="11"/>
      <c r="J56" s="147"/>
      <c r="K56" s="80"/>
      <c r="L56" s="66"/>
      <c r="M56" s="12"/>
      <c r="N56" s="147"/>
      <c r="O56" s="80"/>
      <c r="P56" s="66"/>
      <c r="Q56" s="12"/>
      <c r="R56" s="147"/>
      <c r="S56" s="80"/>
      <c r="T56" s="67"/>
      <c r="U56" s="12"/>
      <c r="V56" s="67"/>
      <c r="W56" s="67"/>
      <c r="X56" s="67"/>
      <c r="Y56" s="12"/>
      <c r="Z56" s="68"/>
      <c r="AA56" s="21"/>
      <c r="AB56" s="21"/>
      <c r="AC56" s="21"/>
    </row>
    <row r="57" spans="1:37" s="118" customFormat="1" ht="17.45" customHeight="1">
      <c r="A57" s="222" t="s">
        <v>13</v>
      </c>
      <c r="B57" s="114" t="s">
        <v>15</v>
      </c>
      <c r="C57" s="72"/>
      <c r="D57" s="103"/>
      <c r="E57" s="179"/>
      <c r="F57" s="103"/>
      <c r="G57" s="159"/>
      <c r="H57" s="46">
        <f>D57-F57</f>
        <v>0</v>
      </c>
      <c r="I57" s="12"/>
      <c r="J57" s="103"/>
      <c r="K57" s="182"/>
      <c r="L57" s="46">
        <f t="shared" ref="L57:L66" si="6">H57-J57</f>
        <v>0</v>
      </c>
      <c r="M57" s="168"/>
      <c r="N57" s="103"/>
      <c r="O57" s="182"/>
      <c r="P57" s="46">
        <f t="shared" ref="P57:P66" si="7">L57-N57</f>
        <v>0</v>
      </c>
      <c r="Q57" s="168"/>
      <c r="R57" s="103"/>
      <c r="S57" s="182"/>
      <c r="T57" s="169"/>
      <c r="U57" s="168"/>
      <c r="V57" s="169"/>
      <c r="W57" s="168"/>
      <c r="X57" s="35" t="str">
        <f t="shared" ref="X57:X68" si="8">IF(P57&lt;&gt;T57+V57+R57,"Verteilung Stufe 3 prüfen","ok")</f>
        <v>ok</v>
      </c>
      <c r="Y57" s="168"/>
      <c r="Z57" s="132"/>
      <c r="AA57" s="137"/>
      <c r="AB57" s="137"/>
      <c r="AC57" s="137"/>
      <c r="AD57" s="137"/>
      <c r="AE57" s="137"/>
      <c r="AF57" s="73"/>
      <c r="AG57" s="137"/>
      <c r="AH57" s="117"/>
      <c r="AI57" s="117"/>
      <c r="AJ57" s="117"/>
      <c r="AK57" s="117">
        <v>48</v>
      </c>
    </row>
    <row r="58" spans="1:37" s="118" customFormat="1" ht="17.45" customHeight="1">
      <c r="A58" s="223"/>
      <c r="B58" s="116" t="s">
        <v>16</v>
      </c>
      <c r="C58" s="72"/>
      <c r="D58" s="27"/>
      <c r="E58" s="179"/>
      <c r="F58" s="27"/>
      <c r="G58" s="159"/>
      <c r="H58" s="23">
        <f>D58-F58</f>
        <v>0</v>
      </c>
      <c r="I58" s="12"/>
      <c r="J58" s="27"/>
      <c r="K58" s="182"/>
      <c r="L58" s="23">
        <f t="shared" si="6"/>
        <v>0</v>
      </c>
      <c r="M58" s="168"/>
      <c r="N58" s="27"/>
      <c r="O58" s="182"/>
      <c r="P58" s="23">
        <f t="shared" si="7"/>
        <v>0</v>
      </c>
      <c r="Q58" s="168"/>
      <c r="R58" s="27"/>
      <c r="S58" s="182"/>
      <c r="T58" s="27"/>
      <c r="U58" s="168"/>
      <c r="V58" s="27"/>
      <c r="W58" s="168"/>
      <c r="X58" s="23" t="str">
        <f t="shared" si="8"/>
        <v>ok</v>
      </c>
      <c r="Y58" s="168"/>
      <c r="Z58" s="123"/>
      <c r="AA58" s="137"/>
      <c r="AB58" s="137"/>
      <c r="AC58" s="137"/>
      <c r="AD58" s="137"/>
      <c r="AE58" s="137"/>
      <c r="AF58" s="73"/>
      <c r="AG58" s="137"/>
      <c r="AH58" s="117"/>
      <c r="AI58" s="117"/>
      <c r="AJ58" s="117"/>
      <c r="AK58" s="117">
        <v>49</v>
      </c>
    </row>
    <row r="59" spans="1:37" s="118" customFormat="1" ht="17.45" customHeight="1">
      <c r="A59" s="223"/>
      <c r="B59" s="116" t="s">
        <v>17</v>
      </c>
      <c r="C59" s="72"/>
      <c r="D59" s="27"/>
      <c r="E59" s="179"/>
      <c r="F59" s="27"/>
      <c r="G59" s="159"/>
      <c r="H59" s="23">
        <f>D59-F59</f>
        <v>0</v>
      </c>
      <c r="I59" s="12"/>
      <c r="J59" s="27"/>
      <c r="K59" s="182"/>
      <c r="L59" s="23">
        <f t="shared" si="6"/>
        <v>0</v>
      </c>
      <c r="M59" s="168"/>
      <c r="N59" s="27"/>
      <c r="O59" s="182"/>
      <c r="P59" s="23">
        <f t="shared" si="7"/>
        <v>0</v>
      </c>
      <c r="Q59" s="168"/>
      <c r="R59" s="27"/>
      <c r="S59" s="182"/>
      <c r="T59" s="27"/>
      <c r="U59" s="168"/>
      <c r="V59" s="27"/>
      <c r="W59" s="168"/>
      <c r="X59" s="23" t="str">
        <f t="shared" si="8"/>
        <v>ok</v>
      </c>
      <c r="Y59" s="168"/>
      <c r="Z59" s="125"/>
      <c r="AA59" s="137"/>
      <c r="AB59" s="137"/>
      <c r="AC59" s="137"/>
      <c r="AD59" s="137"/>
      <c r="AE59" s="137"/>
      <c r="AF59" s="73"/>
      <c r="AG59" s="137"/>
      <c r="AH59" s="117"/>
      <c r="AI59" s="117"/>
      <c r="AJ59" s="117"/>
      <c r="AK59" s="117">
        <v>50</v>
      </c>
    </row>
    <row r="60" spans="1:37" s="118" customFormat="1" ht="17.45" customHeight="1">
      <c r="A60" s="223"/>
      <c r="B60" s="116" t="s">
        <v>18</v>
      </c>
      <c r="C60" s="72"/>
      <c r="D60" s="27"/>
      <c r="E60" s="179"/>
      <c r="F60" s="27"/>
      <c r="G60" s="159"/>
      <c r="H60" s="23">
        <f>D60-F60</f>
        <v>0</v>
      </c>
      <c r="I60" s="12"/>
      <c r="J60" s="27"/>
      <c r="K60" s="182"/>
      <c r="L60" s="23">
        <f t="shared" si="6"/>
        <v>0</v>
      </c>
      <c r="M60" s="168"/>
      <c r="N60" s="27"/>
      <c r="O60" s="182"/>
      <c r="P60" s="23">
        <f t="shared" si="7"/>
        <v>0</v>
      </c>
      <c r="Q60" s="168"/>
      <c r="R60" s="27"/>
      <c r="S60" s="182"/>
      <c r="T60" s="27"/>
      <c r="U60" s="168"/>
      <c r="V60" s="27"/>
      <c r="W60" s="168"/>
      <c r="X60" s="23" t="str">
        <f t="shared" si="8"/>
        <v>ok</v>
      </c>
      <c r="Y60" s="168"/>
      <c r="Z60" s="125"/>
      <c r="AA60" s="137"/>
      <c r="AB60" s="137"/>
      <c r="AC60" s="137"/>
      <c r="AD60" s="137"/>
      <c r="AE60" s="137"/>
      <c r="AF60" s="73"/>
      <c r="AG60" s="137"/>
      <c r="AH60" s="117"/>
      <c r="AI60" s="117"/>
      <c r="AJ60" s="117"/>
      <c r="AK60" s="117">
        <v>51</v>
      </c>
    </row>
    <row r="61" spans="1:37" s="118" customFormat="1" ht="17.45" customHeight="1">
      <c r="A61" s="223"/>
      <c r="B61" s="122" t="s">
        <v>19</v>
      </c>
      <c r="C61" s="72"/>
      <c r="D61" s="167"/>
      <c r="E61" s="179"/>
      <c r="F61" s="27"/>
      <c r="G61" s="159"/>
      <c r="H61" s="23">
        <f>D61-F61</f>
        <v>0</v>
      </c>
      <c r="I61" s="12"/>
      <c r="J61" s="27"/>
      <c r="K61" s="182"/>
      <c r="L61" s="23">
        <f t="shared" si="6"/>
        <v>0</v>
      </c>
      <c r="M61" s="168"/>
      <c r="N61" s="27"/>
      <c r="O61" s="182"/>
      <c r="P61" s="23">
        <f t="shared" si="7"/>
        <v>0</v>
      </c>
      <c r="Q61" s="168"/>
      <c r="R61" s="27"/>
      <c r="S61" s="182"/>
      <c r="T61" s="27"/>
      <c r="U61" s="168"/>
      <c r="V61" s="27"/>
      <c r="W61" s="168"/>
      <c r="X61" s="23" t="str">
        <f t="shared" si="8"/>
        <v>ok</v>
      </c>
      <c r="Y61" s="168"/>
      <c r="Z61" s="125"/>
      <c r="AA61" s="137"/>
      <c r="AB61" s="137"/>
      <c r="AC61" s="137"/>
      <c r="AD61" s="137"/>
      <c r="AE61" s="137"/>
      <c r="AF61" s="73"/>
      <c r="AG61" s="137"/>
      <c r="AH61" s="117"/>
      <c r="AI61" s="117"/>
      <c r="AJ61" s="117"/>
      <c r="AK61" s="117">
        <v>52</v>
      </c>
    </row>
    <row r="62" spans="1:37" s="139" customFormat="1" ht="45" customHeight="1" thickBot="1">
      <c r="A62" s="223"/>
      <c r="B62" s="75" t="s">
        <v>20</v>
      </c>
      <c r="C62" s="76"/>
      <c r="D62" s="44">
        <f>D12-D33+D57+D58+D59-D60-D61</f>
        <v>0</v>
      </c>
      <c r="E62" s="90"/>
      <c r="F62" s="44">
        <f>F12-F33+F57+F58+F59-F60-F61</f>
        <v>0</v>
      </c>
      <c r="G62" s="39"/>
      <c r="H62" s="44">
        <f>H12-H33+H57+H58+H59-H60-H61</f>
        <v>0</v>
      </c>
      <c r="I62" s="40"/>
      <c r="J62" s="44">
        <f>J12-J33+J57+J58+J59-J60-J61</f>
        <v>0</v>
      </c>
      <c r="K62" s="81"/>
      <c r="L62" s="44">
        <f t="shared" si="6"/>
        <v>0</v>
      </c>
      <c r="M62" s="137"/>
      <c r="N62" s="44">
        <f>N12-N33+N57+N58+N59-N60-N61</f>
        <v>0</v>
      </c>
      <c r="O62" s="81"/>
      <c r="P62" s="44">
        <f t="shared" si="7"/>
        <v>0</v>
      </c>
      <c r="Q62" s="137"/>
      <c r="R62" s="44">
        <f>R12-R33+R57+R58+R59-R60-R61</f>
        <v>0</v>
      </c>
      <c r="S62" s="81"/>
      <c r="T62" s="44">
        <f>T12-T33+T57+T58+T59-T60-T61</f>
        <v>0</v>
      </c>
      <c r="U62" s="137"/>
      <c r="V62" s="44">
        <f>V12-V33+V57+V58+V59-V60-V61</f>
        <v>0</v>
      </c>
      <c r="W62" s="137"/>
      <c r="X62" s="44" t="str">
        <f t="shared" si="8"/>
        <v>ok</v>
      </c>
      <c r="Y62" s="137"/>
      <c r="Z62" s="125"/>
      <c r="AA62" s="137"/>
      <c r="AB62" s="137"/>
      <c r="AC62" s="137"/>
      <c r="AD62" s="137"/>
      <c r="AE62" s="137"/>
      <c r="AF62" s="138"/>
      <c r="AG62" s="137"/>
      <c r="AH62" s="117"/>
      <c r="AI62" s="117"/>
      <c r="AJ62" s="117"/>
      <c r="AK62" s="117">
        <v>53</v>
      </c>
    </row>
    <row r="63" spans="1:37" s="118" customFormat="1" ht="17.45" customHeight="1" thickTop="1">
      <c r="A63" s="223"/>
      <c r="B63" s="115" t="s">
        <v>30</v>
      </c>
      <c r="C63" s="72"/>
      <c r="D63" s="17"/>
      <c r="E63" s="183"/>
      <c r="F63" s="10"/>
      <c r="G63" s="14"/>
      <c r="H63" s="42">
        <f>D63-F63</f>
        <v>0</v>
      </c>
      <c r="I63" s="16"/>
      <c r="J63" s="17"/>
      <c r="K63" s="184"/>
      <c r="L63" s="42">
        <f t="shared" si="6"/>
        <v>0</v>
      </c>
      <c r="M63" s="137"/>
      <c r="N63" s="17"/>
      <c r="O63" s="184"/>
      <c r="P63" s="42">
        <f t="shared" si="7"/>
        <v>0</v>
      </c>
      <c r="Q63" s="137"/>
      <c r="R63" s="17"/>
      <c r="S63" s="184"/>
      <c r="T63" s="17"/>
      <c r="U63" s="137"/>
      <c r="V63" s="17"/>
      <c r="W63" s="137"/>
      <c r="X63" s="42" t="str">
        <f t="shared" si="8"/>
        <v>ok</v>
      </c>
      <c r="Y63" s="137"/>
      <c r="Z63" s="125"/>
      <c r="AA63" s="137"/>
      <c r="AB63" s="137"/>
      <c r="AC63" s="137"/>
      <c r="AD63" s="137"/>
      <c r="AE63" s="137"/>
      <c r="AF63" s="73"/>
      <c r="AG63" s="137"/>
      <c r="AH63" s="117"/>
      <c r="AI63" s="117"/>
      <c r="AJ63" s="117"/>
      <c r="AK63" s="117">
        <v>54</v>
      </c>
    </row>
    <row r="64" spans="1:37" s="118" customFormat="1" ht="17.45" customHeight="1">
      <c r="A64" s="223"/>
      <c r="B64" s="116" t="s">
        <v>21</v>
      </c>
      <c r="C64" s="72"/>
      <c r="D64" s="10"/>
      <c r="E64" s="183"/>
      <c r="F64" s="10"/>
      <c r="G64" s="14"/>
      <c r="H64" s="42">
        <f>D64-F64</f>
        <v>0</v>
      </c>
      <c r="I64" s="16"/>
      <c r="J64" s="10"/>
      <c r="K64" s="184"/>
      <c r="L64" s="42">
        <f t="shared" si="6"/>
        <v>0</v>
      </c>
      <c r="M64" s="137"/>
      <c r="N64" s="10"/>
      <c r="O64" s="184"/>
      <c r="P64" s="42">
        <f t="shared" si="7"/>
        <v>0</v>
      </c>
      <c r="Q64" s="137"/>
      <c r="R64" s="10"/>
      <c r="S64" s="184"/>
      <c r="T64" s="10"/>
      <c r="U64" s="137"/>
      <c r="V64" s="10"/>
      <c r="W64" s="137"/>
      <c r="X64" s="42" t="str">
        <f t="shared" si="8"/>
        <v>ok</v>
      </c>
      <c r="Y64" s="137"/>
      <c r="Z64" s="123"/>
      <c r="AA64" s="137"/>
      <c r="AB64" s="137"/>
      <c r="AC64" s="137"/>
      <c r="AD64" s="137"/>
      <c r="AE64" s="137"/>
      <c r="AF64" s="73"/>
      <c r="AG64" s="137"/>
      <c r="AH64" s="117"/>
      <c r="AI64" s="117"/>
      <c r="AJ64" s="117"/>
      <c r="AK64" s="117">
        <v>55</v>
      </c>
    </row>
    <row r="65" spans="1:37" s="118" customFormat="1" ht="17.45" customHeight="1">
      <c r="A65" s="223"/>
      <c r="B65" s="116" t="s">
        <v>22</v>
      </c>
      <c r="C65" s="72"/>
      <c r="D65" s="10"/>
      <c r="E65" s="183"/>
      <c r="F65" s="10"/>
      <c r="G65" s="14"/>
      <c r="H65" s="42">
        <f>D65-F65</f>
        <v>0</v>
      </c>
      <c r="I65" s="16"/>
      <c r="J65" s="10"/>
      <c r="K65" s="184"/>
      <c r="L65" s="42">
        <f t="shared" si="6"/>
        <v>0</v>
      </c>
      <c r="M65" s="137"/>
      <c r="N65" s="10"/>
      <c r="O65" s="184"/>
      <c r="P65" s="42">
        <f t="shared" si="7"/>
        <v>0</v>
      </c>
      <c r="Q65" s="137"/>
      <c r="R65" s="10"/>
      <c r="S65" s="184"/>
      <c r="T65" s="10"/>
      <c r="U65" s="137"/>
      <c r="V65" s="10"/>
      <c r="W65" s="137"/>
      <c r="X65" s="42" t="str">
        <f t="shared" si="8"/>
        <v>ok</v>
      </c>
      <c r="Y65" s="137"/>
      <c r="Z65" s="125"/>
      <c r="AA65" s="137"/>
      <c r="AB65" s="137"/>
      <c r="AC65" s="137"/>
      <c r="AD65" s="137"/>
      <c r="AE65" s="137"/>
      <c r="AF65" s="73"/>
      <c r="AG65" s="137"/>
      <c r="AH65" s="117"/>
      <c r="AI65" s="117"/>
      <c r="AJ65" s="117"/>
      <c r="AK65" s="117">
        <v>56</v>
      </c>
    </row>
    <row r="66" spans="1:37" s="118" customFormat="1" ht="17.45" customHeight="1" thickBot="1">
      <c r="A66" s="224"/>
      <c r="B66" s="119" t="s">
        <v>23</v>
      </c>
      <c r="C66" s="72"/>
      <c r="D66" s="38"/>
      <c r="E66" s="183"/>
      <c r="F66" s="15"/>
      <c r="G66" s="14"/>
      <c r="H66" s="43">
        <f>D66-F66</f>
        <v>0</v>
      </c>
      <c r="I66" s="16"/>
      <c r="J66" s="15"/>
      <c r="K66" s="184"/>
      <c r="L66" s="43">
        <f t="shared" si="6"/>
        <v>0</v>
      </c>
      <c r="M66" s="137"/>
      <c r="N66" s="15"/>
      <c r="O66" s="184"/>
      <c r="P66" s="43">
        <f t="shared" si="7"/>
        <v>0</v>
      </c>
      <c r="Q66" s="137"/>
      <c r="R66" s="15"/>
      <c r="S66" s="184"/>
      <c r="T66" s="15"/>
      <c r="U66" s="137"/>
      <c r="V66" s="15"/>
      <c r="W66" s="137"/>
      <c r="X66" s="191" t="str">
        <f t="shared" si="8"/>
        <v>ok</v>
      </c>
      <c r="Y66" s="137"/>
      <c r="Z66" s="135"/>
      <c r="AA66" s="137"/>
      <c r="AB66" s="137"/>
      <c r="AC66" s="137"/>
      <c r="AD66" s="137"/>
      <c r="AE66" s="137"/>
      <c r="AF66" s="73"/>
      <c r="AG66" s="140"/>
      <c r="AH66" s="117"/>
      <c r="AI66" s="117"/>
      <c r="AJ66" s="117"/>
      <c r="AK66" s="117">
        <v>57</v>
      </c>
    </row>
    <row r="67" spans="1:37" s="136" customFormat="1" ht="9.9499999999999993" customHeight="1" thickBot="1">
      <c r="A67" s="156"/>
      <c r="B67" s="54"/>
      <c r="C67" s="54"/>
      <c r="D67" s="149"/>
      <c r="E67" s="89"/>
      <c r="F67" s="5"/>
      <c r="G67" s="5"/>
      <c r="H67" s="149"/>
      <c r="I67" s="5"/>
      <c r="J67" s="6"/>
      <c r="K67" s="83"/>
      <c r="L67" s="149"/>
      <c r="M67" s="6"/>
      <c r="N67" s="6"/>
      <c r="O67" s="83"/>
      <c r="P67" s="149"/>
      <c r="Q67" s="6"/>
      <c r="R67" s="6"/>
      <c r="S67" s="83"/>
      <c r="T67" s="55"/>
      <c r="U67" s="6"/>
      <c r="V67" s="55"/>
      <c r="W67" s="6"/>
      <c r="X67" s="149"/>
      <c r="Y67" s="6"/>
      <c r="Z67" s="55"/>
      <c r="AA67" s="117"/>
      <c r="AB67" s="117"/>
      <c r="AC67" s="117"/>
    </row>
    <row r="68" spans="1:37" s="139" customFormat="1" ht="60" customHeight="1" thickBot="1">
      <c r="A68" s="243" t="s">
        <v>24</v>
      </c>
      <c r="B68" s="244"/>
      <c r="C68" s="76"/>
      <c r="D68" s="148">
        <f>D62+D63-D64-D65-D66</f>
        <v>0</v>
      </c>
      <c r="E68" s="90"/>
      <c r="F68" s="148">
        <f>F62+F63-F64-F65-F66</f>
        <v>0</v>
      </c>
      <c r="G68" s="39"/>
      <c r="H68" s="148">
        <f>H62+H63-H64-H65-H66</f>
        <v>0</v>
      </c>
      <c r="I68" s="40"/>
      <c r="J68" s="148">
        <f>J62+J63-J64-J65-J66</f>
        <v>0</v>
      </c>
      <c r="K68" s="81"/>
      <c r="L68" s="148">
        <f>H68-J68</f>
        <v>0</v>
      </c>
      <c r="M68" s="137"/>
      <c r="N68" s="148">
        <f>N62+N63-N64-N65-N66</f>
        <v>0</v>
      </c>
      <c r="O68" s="81"/>
      <c r="P68" s="148">
        <f>L68-N68</f>
        <v>0</v>
      </c>
      <c r="Q68" s="137"/>
      <c r="R68" s="148">
        <f>R62+R63-R64-R65-R66</f>
        <v>0</v>
      </c>
      <c r="S68" s="81"/>
      <c r="T68" s="148">
        <f>T62+T63-T64-T65-T66</f>
        <v>0</v>
      </c>
      <c r="U68" s="137"/>
      <c r="V68" s="148">
        <f>V62+V63-V64-V65-V66</f>
        <v>0</v>
      </c>
      <c r="W68" s="137"/>
      <c r="X68" s="148" t="str">
        <f t="shared" si="8"/>
        <v>ok</v>
      </c>
      <c r="Y68" s="137"/>
      <c r="Z68" s="151"/>
      <c r="AA68" s="137"/>
      <c r="AB68" s="137"/>
      <c r="AC68" s="137"/>
      <c r="AD68" s="137"/>
      <c r="AE68" s="137"/>
      <c r="AF68" s="138"/>
      <c r="AG68" s="140"/>
      <c r="AH68" s="117"/>
      <c r="AI68" s="117"/>
      <c r="AJ68" s="117"/>
      <c r="AK68" s="117">
        <v>58</v>
      </c>
    </row>
    <row r="69" spans="1:37" s="137" customFormat="1" ht="17.45" customHeight="1" thickTop="1">
      <c r="A69" s="202"/>
      <c r="B69" s="158"/>
      <c r="C69" s="142"/>
      <c r="E69" s="143"/>
      <c r="G69" s="142"/>
      <c r="I69" s="142"/>
      <c r="J69" s="142"/>
      <c r="K69" s="143"/>
      <c r="M69" s="142"/>
      <c r="N69" s="142"/>
      <c r="O69" s="143"/>
      <c r="Q69" s="142"/>
      <c r="R69" s="142"/>
      <c r="S69" s="143"/>
      <c r="T69" s="140"/>
      <c r="U69" s="142"/>
      <c r="V69" s="140"/>
      <c r="W69" s="142"/>
      <c r="X69" s="140"/>
      <c r="Y69" s="142"/>
      <c r="Z69" s="117"/>
    </row>
    <row r="70" spans="1:37" s="137" customFormat="1" ht="17.45" customHeight="1" thickBot="1">
      <c r="A70" s="141"/>
      <c r="B70" s="157"/>
      <c r="C70" s="142"/>
      <c r="E70" s="143"/>
      <c r="G70" s="142"/>
      <c r="I70" s="142"/>
      <c r="J70" s="142"/>
      <c r="K70" s="143"/>
      <c r="M70" s="142"/>
      <c r="N70" s="142"/>
      <c r="O70" s="143"/>
      <c r="Q70" s="142"/>
      <c r="R70" s="142"/>
      <c r="S70" s="143"/>
      <c r="T70" s="140"/>
      <c r="U70" s="142"/>
      <c r="V70" s="140"/>
      <c r="W70" s="142"/>
      <c r="X70" s="140"/>
      <c r="Y70" s="142"/>
      <c r="Z70" s="117"/>
    </row>
    <row r="71" spans="1:37" s="137" customFormat="1" ht="30" customHeight="1" thickBot="1">
      <c r="A71" s="141"/>
      <c r="B71" s="141"/>
      <c r="C71" s="142"/>
      <c r="E71" s="144"/>
      <c r="F71" s="216" t="s">
        <v>41</v>
      </c>
      <c r="G71" s="217"/>
      <c r="H71" s="218"/>
      <c r="I71" s="142"/>
      <c r="J71" s="216" t="s">
        <v>42</v>
      </c>
      <c r="K71" s="217"/>
      <c r="L71" s="218"/>
      <c r="M71" s="145"/>
      <c r="N71" s="216" t="s">
        <v>43</v>
      </c>
      <c r="O71" s="217"/>
      <c r="P71" s="218"/>
      <c r="Q71" s="145"/>
      <c r="R71" s="216" t="s">
        <v>72</v>
      </c>
      <c r="S71" s="217"/>
      <c r="T71" s="217"/>
      <c r="U71" s="217"/>
      <c r="V71" s="217"/>
      <c r="W71" s="217"/>
      <c r="X71" s="218"/>
      <c r="Y71" s="145"/>
      <c r="Z71" s="207"/>
    </row>
    <row r="72" spans="1:37" s="137" customFormat="1" ht="30" customHeight="1">
      <c r="A72" s="227" t="s">
        <v>4</v>
      </c>
      <c r="B72" s="228"/>
      <c r="C72" s="142"/>
      <c r="D72" s="213" t="str">
        <f>D8</f>
        <v>Gesamtunternehmen (Eintragungen gemäß GuV)</v>
      </c>
      <c r="E72" s="144"/>
      <c r="F72" s="213" t="str">
        <f>F8</f>
        <v>Abzüglich verkehrsfremde Geschäftstätigkeit</v>
      </c>
      <c r="G72" s="1"/>
      <c r="H72" s="213" t="str">
        <f>H8</f>
        <v>Verbleib Verkehrssparte</v>
      </c>
      <c r="I72" s="1"/>
      <c r="J72" s="213" t="str">
        <f>J8</f>
        <v>Abzüglich sonstige Tätigkeiten im Verkehrsbereich</v>
      </c>
      <c r="K72" s="1"/>
      <c r="L72" s="213" t="str">
        <f>L8</f>
        <v>Verbleib Linienverkehr</v>
      </c>
      <c r="M72" s="145"/>
      <c r="N72" s="213" t="s">
        <v>70</v>
      </c>
      <c r="O72" s="1"/>
      <c r="P72" s="213" t="s">
        <v>69</v>
      </c>
      <c r="Q72" s="145"/>
      <c r="R72" s="213" t="s">
        <v>76</v>
      </c>
      <c r="S72" s="1"/>
      <c r="T72" s="213" t="str">
        <f>T8</f>
        <v>Summe Gemeinde Schönau a. Königssee (eigenwirtschaftlich)</v>
      </c>
      <c r="U72" s="170"/>
      <c r="V72" s="213" t="str">
        <f>V8</f>
        <v>Summe Gemeinde Schönau a. Königssee (gemein-wirtschaftlich)</v>
      </c>
      <c r="W72" s="170" t="str">
        <f>X8</f>
        <v>Plausibilisierung Stufe 4</v>
      </c>
      <c r="X72" s="213" t="str">
        <f>X8</f>
        <v>Plausibilisierung Stufe 4</v>
      </c>
      <c r="Y72" s="145"/>
      <c r="Z72" s="208"/>
    </row>
    <row r="73" spans="1:37" s="137" customFormat="1" ht="30" customHeight="1" thickBot="1">
      <c r="A73" s="229"/>
      <c r="B73" s="230"/>
      <c r="C73" s="142"/>
      <c r="D73" s="214"/>
      <c r="E73" s="144"/>
      <c r="F73" s="214"/>
      <c r="G73" s="1"/>
      <c r="H73" s="214"/>
      <c r="I73" s="1"/>
      <c r="J73" s="214"/>
      <c r="K73" s="1"/>
      <c r="L73" s="214"/>
      <c r="M73" s="145"/>
      <c r="N73" s="214"/>
      <c r="O73" s="1"/>
      <c r="P73" s="214"/>
      <c r="Q73" s="145"/>
      <c r="R73" s="214"/>
      <c r="S73" s="1"/>
      <c r="T73" s="214"/>
      <c r="U73" s="170"/>
      <c r="V73" s="214"/>
      <c r="W73" s="170"/>
      <c r="X73" s="214"/>
      <c r="Y73" s="145"/>
      <c r="Z73" s="209"/>
    </row>
    <row r="74" spans="1:37" s="137" customFormat="1" ht="80.099999999999994" customHeight="1" thickBot="1">
      <c r="A74" s="231"/>
      <c r="B74" s="232"/>
      <c r="C74" s="150"/>
      <c r="D74" s="215"/>
      <c r="E74" s="88"/>
      <c r="F74" s="215"/>
      <c r="G74" s="1"/>
      <c r="H74" s="215"/>
      <c r="I74" s="1"/>
      <c r="J74" s="215"/>
      <c r="K74" s="1"/>
      <c r="L74" s="215"/>
      <c r="M74" s="145"/>
      <c r="N74" s="215"/>
      <c r="O74" s="1"/>
      <c r="P74" s="215"/>
      <c r="Q74" s="145"/>
      <c r="R74" s="215"/>
      <c r="S74" s="1"/>
      <c r="T74" s="215"/>
      <c r="U74" s="170"/>
      <c r="V74" s="215"/>
      <c r="W74" s="170"/>
      <c r="X74" s="215"/>
      <c r="Y74" s="145"/>
      <c r="Z74" s="100" t="str">
        <f>Z10</f>
        <v>Anmerkungen</v>
      </c>
      <c r="AA74" s="117"/>
      <c r="AB74" s="117"/>
    </row>
    <row r="75" spans="1:37" s="69" customFormat="1" ht="9.9499999999999993" customHeight="1" thickBot="1">
      <c r="A75" s="155"/>
      <c r="B75" s="12"/>
      <c r="C75" s="12"/>
      <c r="D75" s="194"/>
      <c r="E75" s="91"/>
      <c r="F75" s="11"/>
      <c r="G75" s="11"/>
      <c r="H75" s="195"/>
      <c r="I75" s="11"/>
      <c r="J75" s="67"/>
      <c r="K75" s="80"/>
      <c r="L75" s="195"/>
      <c r="M75" s="12"/>
      <c r="N75" s="67"/>
      <c r="O75" s="80"/>
      <c r="P75" s="195"/>
      <c r="Q75" s="12"/>
      <c r="R75" s="67"/>
      <c r="S75" s="80"/>
      <c r="T75" s="67"/>
      <c r="U75" s="12"/>
      <c r="V75" s="67"/>
      <c r="W75" s="12"/>
      <c r="X75" s="67"/>
      <c r="Y75" s="12"/>
      <c r="Z75" s="196"/>
      <c r="AA75" s="21"/>
      <c r="AB75" s="21"/>
      <c r="AC75" s="21"/>
    </row>
    <row r="76" spans="1:37" s="118" customFormat="1" ht="17.45" customHeight="1">
      <c r="A76" s="225"/>
      <c r="B76" s="114" t="str">
        <f>CONCATENATE("Fahrplankilometer gesamt ",B5)</f>
        <v xml:space="preserve">Fahrplankilometer gesamt </v>
      </c>
      <c r="C76" s="72"/>
      <c r="D76" s="197"/>
      <c r="E76" s="185"/>
      <c r="F76" s="197"/>
      <c r="G76" s="159"/>
      <c r="H76" s="199">
        <f>D76</f>
        <v>0</v>
      </c>
      <c r="I76" s="12"/>
      <c r="J76" s="197"/>
      <c r="K76" s="186"/>
      <c r="L76" s="199">
        <f>H76-J76</f>
        <v>0</v>
      </c>
      <c r="M76" s="12"/>
      <c r="N76" s="197"/>
      <c r="O76" s="186"/>
      <c r="P76" s="199">
        <f>L76-N76</f>
        <v>0</v>
      </c>
      <c r="Q76" s="12"/>
      <c r="R76" s="197"/>
      <c r="S76" s="186"/>
      <c r="T76" s="197"/>
      <c r="U76" s="12"/>
      <c r="V76" s="197"/>
      <c r="W76" s="12"/>
      <c r="X76" s="192" t="str">
        <f>IF(P76&lt;&gt;T76+V76+R76,"Verteilung Stufe 3 prüfen","ok")</f>
        <v>ok</v>
      </c>
      <c r="Y76" s="12"/>
      <c r="Z76" s="146"/>
      <c r="AA76" s="117"/>
      <c r="AB76" s="117"/>
      <c r="AC76" s="117"/>
    </row>
    <row r="77" spans="1:37" s="118" customFormat="1" ht="17.45" customHeight="1" thickBot="1">
      <c r="A77" s="226"/>
      <c r="B77" s="119" t="s">
        <v>52</v>
      </c>
      <c r="C77" s="72"/>
      <c r="D77" s="198"/>
      <c r="E77" s="187"/>
      <c r="F77" s="198"/>
      <c r="G77" s="159"/>
      <c r="H77" s="200">
        <f>D77</f>
        <v>0</v>
      </c>
      <c r="I77" s="12"/>
      <c r="J77" s="198"/>
      <c r="K77" s="188"/>
      <c r="L77" s="200">
        <f>H77-J77</f>
        <v>0</v>
      </c>
      <c r="M77" s="12"/>
      <c r="N77" s="198"/>
      <c r="O77" s="188"/>
      <c r="P77" s="200">
        <f>L77-N77</f>
        <v>0</v>
      </c>
      <c r="Q77" s="12"/>
      <c r="R77" s="198"/>
      <c r="S77" s="188"/>
      <c r="T77" s="198"/>
      <c r="U77" s="12"/>
      <c r="V77" s="198"/>
      <c r="W77" s="12"/>
      <c r="X77" s="191" t="str">
        <f>IF(P77&lt;&gt;T77+V77+R77,"Verteilung Stufe 3 prüfen","ok")</f>
        <v>ok</v>
      </c>
      <c r="Y77" s="12"/>
      <c r="Z77" s="201"/>
      <c r="AA77" s="117"/>
      <c r="AB77" s="117"/>
      <c r="AC77" s="117"/>
    </row>
    <row r="78" spans="1:37" ht="17.45" customHeight="1">
      <c r="A78" s="154"/>
      <c r="B78" s="152"/>
      <c r="Z78" s="21"/>
      <c r="AA78" s="21"/>
    </row>
    <row r="79" spans="1:37" ht="17.45" customHeight="1">
      <c r="A79" s="22"/>
      <c r="B79" s="47"/>
      <c r="Z79" s="21"/>
      <c r="AA79" s="21">
        <v>63</v>
      </c>
    </row>
    <row r="80" spans="1:37" ht="60" customHeight="1">
      <c r="A80" s="242" t="s">
        <v>56</v>
      </c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Y80" s="21"/>
      <c r="Z80" s="21"/>
      <c r="AA80" s="21">
        <v>64</v>
      </c>
    </row>
    <row r="81" spans="1:27" ht="24.95" customHeight="1">
      <c r="A81" s="153" t="s">
        <v>47</v>
      </c>
      <c r="B81" s="190"/>
      <c r="Z81" s="21"/>
      <c r="AA81" s="21">
        <v>65</v>
      </c>
    </row>
    <row r="82" spans="1:27">
      <c r="A82" s="20"/>
      <c r="C82" s="20"/>
      <c r="I82" s="20"/>
      <c r="J82" s="20"/>
      <c r="K82" s="87"/>
      <c r="L82" s="20"/>
      <c r="M82" s="20"/>
      <c r="N82" s="20"/>
      <c r="O82" s="87"/>
      <c r="P82" s="20"/>
      <c r="Q82" s="20"/>
      <c r="R82" s="20"/>
      <c r="S82" s="87"/>
      <c r="U82" s="20"/>
      <c r="W82" s="20"/>
      <c r="Y82" s="20"/>
      <c r="Z82" s="21" t="s">
        <v>77</v>
      </c>
      <c r="AA82" s="21">
        <v>66</v>
      </c>
    </row>
    <row r="83" spans="1:27">
      <c r="A83" s="20"/>
      <c r="C83" s="20"/>
      <c r="I83" s="20"/>
      <c r="J83" s="20"/>
      <c r="K83" s="87"/>
      <c r="L83" s="20"/>
      <c r="M83" s="20"/>
      <c r="N83" s="20"/>
      <c r="O83" s="87"/>
      <c r="P83" s="20"/>
      <c r="Q83" s="20"/>
      <c r="R83" s="20"/>
      <c r="S83" s="87"/>
      <c r="U83" s="20"/>
      <c r="W83" s="20"/>
      <c r="Y83" s="20"/>
      <c r="Z83" s="21"/>
      <c r="AA83" s="21">
        <v>67</v>
      </c>
    </row>
    <row r="84" spans="1:27" ht="66">
      <c r="A84" s="153" t="s">
        <v>48</v>
      </c>
      <c r="B84" s="190"/>
      <c r="C84" s="20"/>
      <c r="I84" s="20"/>
      <c r="J84" s="20"/>
      <c r="K84" s="87"/>
      <c r="L84" s="20"/>
      <c r="M84" s="20"/>
      <c r="N84" s="20"/>
      <c r="O84" s="87"/>
      <c r="P84" s="20"/>
      <c r="Q84" s="20"/>
      <c r="R84" s="20"/>
      <c r="S84" s="87"/>
      <c r="U84" s="20"/>
      <c r="W84" s="20"/>
      <c r="Y84" s="20"/>
      <c r="Z84" s="21"/>
      <c r="AA84" s="21">
        <v>68</v>
      </c>
    </row>
    <row r="85" spans="1:27">
      <c r="A85" s="20"/>
      <c r="C85" s="20"/>
      <c r="I85" s="20"/>
      <c r="J85" s="20"/>
      <c r="K85" s="87"/>
      <c r="L85" s="20"/>
      <c r="M85" s="20"/>
      <c r="N85" s="20"/>
      <c r="O85" s="87"/>
      <c r="P85" s="20"/>
      <c r="Q85" s="20"/>
      <c r="R85" s="20"/>
      <c r="S85" s="87"/>
      <c r="U85" s="20"/>
      <c r="W85" s="20"/>
      <c r="Y85" s="20"/>
      <c r="Z85" s="21"/>
      <c r="AA85" s="21">
        <v>69</v>
      </c>
    </row>
    <row r="86" spans="1:27">
      <c r="A86" s="20"/>
      <c r="C86" s="20"/>
      <c r="I86" s="20"/>
      <c r="J86" s="20"/>
      <c r="K86" s="87"/>
      <c r="L86" s="20"/>
      <c r="M86" s="20"/>
      <c r="N86" s="20"/>
      <c r="O86" s="87"/>
      <c r="P86" s="20"/>
      <c r="Q86" s="20"/>
      <c r="R86" s="20"/>
      <c r="S86" s="87"/>
      <c r="U86" s="20"/>
      <c r="W86" s="20"/>
      <c r="Y86" s="20"/>
      <c r="Z86" s="21"/>
      <c r="AA86" s="21">
        <v>70</v>
      </c>
    </row>
    <row r="87" spans="1:27">
      <c r="A87" s="20"/>
      <c r="C87" s="20"/>
      <c r="I87" s="20"/>
      <c r="J87" s="20"/>
      <c r="K87" s="87"/>
      <c r="L87" s="20"/>
      <c r="M87" s="20"/>
      <c r="N87" s="20"/>
      <c r="O87" s="87"/>
      <c r="P87" s="20"/>
      <c r="Q87" s="20"/>
      <c r="R87" s="20"/>
      <c r="S87" s="87"/>
      <c r="U87" s="20"/>
      <c r="W87" s="20"/>
      <c r="Y87" s="20"/>
      <c r="Z87" s="21"/>
      <c r="AA87" s="21">
        <v>71</v>
      </c>
    </row>
    <row r="88" spans="1:27">
      <c r="A88" s="20"/>
      <c r="C88" s="20"/>
      <c r="I88" s="20"/>
      <c r="J88" s="20"/>
      <c r="K88" s="87"/>
      <c r="L88" s="20"/>
      <c r="M88" s="20"/>
      <c r="N88" s="20"/>
      <c r="O88" s="87"/>
      <c r="P88" s="20"/>
      <c r="Q88" s="20"/>
      <c r="R88" s="20"/>
      <c r="S88" s="87"/>
      <c r="U88" s="20"/>
      <c r="W88" s="20"/>
      <c r="Y88" s="20"/>
      <c r="Z88" s="21"/>
      <c r="AA88" s="21">
        <v>72</v>
      </c>
    </row>
    <row r="89" spans="1:27">
      <c r="A89" s="20"/>
      <c r="C89" s="20"/>
      <c r="I89" s="20"/>
      <c r="J89" s="20"/>
      <c r="K89" s="87"/>
      <c r="L89" s="20"/>
      <c r="M89" s="20"/>
      <c r="N89" s="20"/>
      <c r="O89" s="87"/>
      <c r="P89" s="20"/>
      <c r="Q89" s="20"/>
      <c r="R89" s="20"/>
      <c r="S89" s="87"/>
      <c r="U89" s="20"/>
      <c r="W89" s="20"/>
      <c r="Y89" s="20"/>
      <c r="Z89" s="21"/>
      <c r="AA89" s="21">
        <v>73</v>
      </c>
    </row>
    <row r="90" spans="1:27">
      <c r="A90" s="20"/>
      <c r="C90" s="20"/>
      <c r="I90" s="20"/>
      <c r="J90" s="20"/>
      <c r="K90" s="87"/>
      <c r="L90" s="20"/>
      <c r="M90" s="20"/>
      <c r="N90" s="20"/>
      <c r="O90" s="87"/>
      <c r="P90" s="20"/>
      <c r="Q90" s="20"/>
      <c r="R90" s="20"/>
      <c r="S90" s="87"/>
      <c r="U90" s="20"/>
      <c r="W90" s="20"/>
      <c r="Y90" s="20"/>
      <c r="Z90" s="21"/>
      <c r="AA90" s="21">
        <v>74</v>
      </c>
    </row>
    <row r="91" spans="1:27">
      <c r="A91" s="20"/>
      <c r="C91" s="20"/>
      <c r="I91" s="20"/>
      <c r="J91" s="20"/>
      <c r="K91" s="87"/>
      <c r="L91" s="20"/>
      <c r="M91" s="20"/>
      <c r="N91" s="20"/>
      <c r="O91" s="87"/>
      <c r="P91" s="20"/>
      <c r="Q91" s="20"/>
      <c r="R91" s="20"/>
      <c r="S91" s="87"/>
      <c r="U91" s="20"/>
      <c r="W91" s="20"/>
      <c r="Y91" s="20"/>
      <c r="Z91" s="21"/>
      <c r="AA91" s="21">
        <v>75</v>
      </c>
    </row>
    <row r="92" spans="1:27">
      <c r="A92" s="20"/>
      <c r="C92" s="20"/>
      <c r="I92" s="20"/>
      <c r="J92" s="20"/>
      <c r="K92" s="87"/>
      <c r="L92" s="20"/>
      <c r="M92" s="20"/>
      <c r="N92" s="20"/>
      <c r="O92" s="87"/>
      <c r="P92" s="20"/>
      <c r="Q92" s="20"/>
      <c r="R92" s="20"/>
      <c r="S92" s="87"/>
      <c r="U92" s="20"/>
      <c r="W92" s="20"/>
      <c r="Y92" s="20"/>
      <c r="Z92" s="21"/>
      <c r="AA92" s="21">
        <v>76</v>
      </c>
    </row>
    <row r="93" spans="1:27">
      <c r="A93" s="20"/>
      <c r="C93" s="20"/>
      <c r="I93" s="20"/>
      <c r="J93" s="20"/>
      <c r="K93" s="87"/>
      <c r="L93" s="20"/>
      <c r="M93" s="20"/>
      <c r="N93" s="20"/>
      <c r="O93" s="87"/>
      <c r="P93" s="20"/>
      <c r="Q93" s="20"/>
      <c r="R93" s="20"/>
      <c r="S93" s="87"/>
      <c r="U93" s="20"/>
      <c r="W93" s="20"/>
      <c r="Y93" s="20"/>
      <c r="Z93" s="21"/>
      <c r="AA93" s="21">
        <v>77</v>
      </c>
    </row>
    <row r="94" spans="1:27">
      <c r="A94" s="20"/>
      <c r="C94" s="20"/>
      <c r="I94" s="20"/>
      <c r="J94" s="20"/>
      <c r="K94" s="87"/>
      <c r="L94" s="20"/>
      <c r="M94" s="20"/>
      <c r="N94" s="20"/>
      <c r="O94" s="87"/>
      <c r="P94" s="20"/>
      <c r="Q94" s="20"/>
      <c r="R94" s="20"/>
      <c r="S94" s="87"/>
      <c r="U94" s="20"/>
      <c r="W94" s="20"/>
      <c r="Y94" s="20"/>
      <c r="Z94" s="21"/>
      <c r="AA94" s="21">
        <v>78</v>
      </c>
    </row>
  </sheetData>
  <mergeCells count="60">
    <mergeCell ref="J7:L7"/>
    <mergeCell ref="F7:H7"/>
    <mergeCell ref="X8:X10"/>
    <mergeCell ref="F8:F10"/>
    <mergeCell ref="J8:J10"/>
    <mergeCell ref="T8:T10"/>
    <mergeCell ref="N7:P7"/>
    <mergeCell ref="N8:N10"/>
    <mergeCell ref="P8:P10"/>
    <mergeCell ref="R8:R10"/>
    <mergeCell ref="R7:X7"/>
    <mergeCell ref="V8:V10"/>
    <mergeCell ref="A80:V80"/>
    <mergeCell ref="A40:A53"/>
    <mergeCell ref="J71:L71"/>
    <mergeCell ref="F41:H41"/>
    <mergeCell ref="F50:H50"/>
    <mergeCell ref="V72:V74"/>
    <mergeCell ref="F55:H55"/>
    <mergeCell ref="A57:A66"/>
    <mergeCell ref="A68:B68"/>
    <mergeCell ref="N55:P55"/>
    <mergeCell ref="N46:P46"/>
    <mergeCell ref="N50:P50"/>
    <mergeCell ref="R72:R74"/>
    <mergeCell ref="R71:X71"/>
    <mergeCell ref="R41:X41"/>
    <mergeCell ref="R46:X46"/>
    <mergeCell ref="N36:P36"/>
    <mergeCell ref="R50:X50"/>
    <mergeCell ref="R36:X36"/>
    <mergeCell ref="D8:D10"/>
    <mergeCell ref="A12:B12"/>
    <mergeCell ref="A33:B33"/>
    <mergeCell ref="J46:L46"/>
    <mergeCell ref="J50:L50"/>
    <mergeCell ref="A8:B10"/>
    <mergeCell ref="H8:H10"/>
    <mergeCell ref="L8:L10"/>
    <mergeCell ref="F36:H36"/>
    <mergeCell ref="A35:A38"/>
    <mergeCell ref="J36:L36"/>
    <mergeCell ref="A55:B55"/>
    <mergeCell ref="A14:A31"/>
    <mergeCell ref="A76:A77"/>
    <mergeCell ref="A72:B74"/>
    <mergeCell ref="D72:D74"/>
    <mergeCell ref="Z71:Z73"/>
    <mergeCell ref="F46:H46"/>
    <mergeCell ref="X72:X74"/>
    <mergeCell ref="F71:H71"/>
    <mergeCell ref="N71:P71"/>
    <mergeCell ref="T72:T74"/>
    <mergeCell ref="F72:F74"/>
    <mergeCell ref="H72:H74"/>
    <mergeCell ref="N72:N74"/>
    <mergeCell ref="P72:P74"/>
    <mergeCell ref="J72:J74"/>
    <mergeCell ref="L72:L74"/>
    <mergeCell ref="J55:L55"/>
  </mergeCells>
  <printOptions horizontalCentered="1" verticalCentered="1"/>
  <pageMargins left="0.19685039370078741" right="0.19685039370078741" top="0.59055118110236227" bottom="0.59055118110236227" header="0.31496062992125984" footer="0.31496062992125984"/>
  <pageSetup paperSize="8" scale="3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b66b89dc-69ce-4dd4-96b7-30e01d3f71b9</BSO999929>
</file>

<file path=customXml/itemProps1.xml><?xml version="1.0" encoding="utf-8"?>
<ds:datastoreItem xmlns:ds="http://schemas.openxmlformats.org/officeDocument/2006/customXml" ds:itemID="{7A79A52A-F451-4B18-A594-EC1F9706A9C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Trennungsrechnung</vt:lpstr>
      <vt:lpstr>Trennungsrechnung!Druckbereich</vt:lpstr>
    </vt:vector>
  </TitlesOfParts>
  <Company>Rödl &amp; Partner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Konrádová</dc:creator>
  <cp:lastModifiedBy>Wick Johann</cp:lastModifiedBy>
  <cp:lastPrinted>2017-11-07T15:22:24Z</cp:lastPrinted>
  <dcterms:created xsi:type="dcterms:W3CDTF">2011-04-12T07:23:24Z</dcterms:created>
  <dcterms:modified xsi:type="dcterms:W3CDTF">2023-05-22T09:13:36Z</dcterms:modified>
</cp:coreProperties>
</file>